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40" windowWidth="20240" windowHeight="13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<sst xmlns="http://schemas.openxmlformats.org/spreadsheetml/2006/main" count="37" uniqueCount="17">
  <si>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Term in yrs</t>
  </si>
  <si>
    <t>Salary (1000s)</t>
  </si>
  <si>
    <t>NOTES</t>
  </si>
  <si>
    <t>All figures are in units of $1,000.</t>
  </si>
  <si>
    <t>Assumes a discount rate per year of:</t>
  </si>
  <si>
    <t>Assumes a maximum contract life of 10 years</t>
  </si>
  <si>
    <t xml:space="preserve">Annual discount rate: </t>
  </si>
  <si>
    <t>Minimum Salaries</t>
  </si>
  <si>
    <t>at Various Lengths</t>
  </si>
  <si>
    <t>Years</t>
  </si>
  <si>
    <t>Total</t>
  </si>
  <si>
    <t>Per year</t>
  </si>
  <si>
    <t>Dan Miceli:  2 yrs, 1500; 3rd year: 1,000</t>
  </si>
  <si>
    <t>Mark Redmond: 2 yrs, 1900; 3rd yr 950</t>
  </si>
  <si>
    <t>Bos Jap rp: 4  for 4750</t>
  </si>
  <si>
    <t>2009 (as of 12-15-08)</t>
  </si>
  <si>
    <t>Jap RP: 3 yrs, 3300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</si>
</sst>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color indexed="22"/>
      <name val="Arial"/>
      <family val="0"/>
    </font>
    <font>
      <sz val="9"/>
      <color indexed="19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2"/>
    </font>
    <font>
      <b/>
      <sz val="11"/>
      <color theme="0"/>
      <name val="Calibri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9"/>
      <color theme="0" tint="-0.1499900072813034"/>
      <name val="Arial"/>
      <family val="0"/>
    </font>
    <font>
      <sz val="9"/>
      <color theme="2" tint="-0.2499700039625167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8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0" borderId="0" xfId="0" applyNumberFormat="1" applyFont="1" applyAlignment="1">
      <alignment/>
    </xf>
    <xf numFmtId="0" fontId="2" fillId="0" borderId="12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24" borderId="10" xfId="0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37" fillId="30" borderId="0" xfId="0" applyNumberFormat="1" applyFont="1" applyFill="1" applyAlignment="1">
      <alignment horizontal="center"/>
    </xf>
    <xf numFmtId="3" fontId="37" fillId="30" borderId="0" xfId="0" applyNumberFormat="1" applyFont="1" applyFill="1" applyAlignment="1">
      <alignment/>
    </xf>
    <xf numFmtId="3" fontId="37" fillId="31" borderId="0" xfId="0" applyNumberFormat="1" applyFont="1" applyFill="1" applyAlignment="1">
      <alignment/>
    </xf>
    <xf numFmtId="3" fontId="38" fillId="31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ock\Desktop\desktop%20files\EFL\2014\2015%20master%20player%20file%20Dec%20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master player file.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workbookViewId="0" topLeftCell="A1">
      <pane ySplit="740" topLeftCell="BM49" activePane="bottomLeft" state="split"/>
      <selection pane="topLeft" activeCell="N1" sqref="N1:P65536"/>
      <selection pane="bottomLeft" activeCell="R63" sqref="R63:R69"/>
    </sheetView>
  </sheetViews>
  <sheetFormatPr defaultColWidth="8.8515625" defaultRowHeight="12.75"/>
  <cols>
    <col min="1" max="1" width="8.421875" style="1" customWidth="1"/>
    <col min="2" max="2" width="0.85546875" style="4" customWidth="1"/>
    <col min="3" max="3" width="8.421875" style="11" customWidth="1"/>
    <col min="4" max="4" width="8.8515625" style="11" customWidth="1"/>
    <col min="5" max="7" width="8.421875" style="11" customWidth="1"/>
    <col min="8" max="12" width="8.421875" style="0" customWidth="1"/>
  </cols>
  <sheetData>
    <row r="1" spans="1:20" s="3" customFormat="1" ht="12">
      <c r="A1" s="2"/>
      <c r="B1" s="6" t="s">
        <v>0</v>
      </c>
      <c r="C1" s="10">
        <v>1</v>
      </c>
      <c r="D1" s="10">
        <f>C1+1</f>
        <v>2</v>
      </c>
      <c r="E1" s="10">
        <f aca="true" t="shared" si="0" ref="E1:L1">D1+1</f>
        <v>3</v>
      </c>
      <c r="F1" s="10">
        <f t="shared" si="0"/>
        <v>4</v>
      </c>
      <c r="G1" s="10">
        <f t="shared" si="0"/>
        <v>5</v>
      </c>
      <c r="H1" s="7">
        <f t="shared" si="0"/>
        <v>6</v>
      </c>
      <c r="I1" s="7">
        <f t="shared" si="0"/>
        <v>7</v>
      </c>
      <c r="J1" s="7">
        <f t="shared" si="0"/>
        <v>8</v>
      </c>
      <c r="K1" s="7">
        <f t="shared" si="0"/>
        <v>9</v>
      </c>
      <c r="L1" s="7">
        <f t="shared" si="0"/>
        <v>10</v>
      </c>
      <c r="M1" s="3">
        <f>1+L1</f>
        <v>11</v>
      </c>
      <c r="N1" s="3">
        <f>1+M1</f>
        <v>12</v>
      </c>
      <c r="O1" s="3">
        <f>1+N1</f>
        <v>13</v>
      </c>
      <c r="T1" s="15"/>
    </row>
    <row r="2" spans="1:6" ht="12">
      <c r="A2" s="5" t="s">
        <v>1</v>
      </c>
      <c r="D2" s="17" t="s">
        <v>6</v>
      </c>
      <c r="E2" s="18"/>
      <c r="F2" s="19">
        <f>G81</f>
        <v>0.1</v>
      </c>
    </row>
    <row r="3" spans="1:16" ht="12">
      <c r="A3" s="8">
        <f>500000/1000</f>
        <v>500</v>
      </c>
      <c r="C3" s="16">
        <f>PV($G$81,C$1,-$A3,0,1)</f>
        <v>500.0000000000004</v>
      </c>
      <c r="D3" s="22">
        <f aca="true" t="shared" si="1" ref="D3:O18">PV($G$81,D$1,-$A3,0,1)</f>
        <v>954.5454545454553</v>
      </c>
      <c r="E3" s="22">
        <f t="shared" si="1"/>
        <v>1367.7685950413238</v>
      </c>
      <c r="F3" s="22">
        <f t="shared" si="1"/>
        <v>1743.4259954921124</v>
      </c>
      <c r="G3" s="22">
        <f t="shared" si="1"/>
        <v>2084.932723174648</v>
      </c>
      <c r="H3" s="23">
        <f t="shared" si="1"/>
        <v>2395.393384704226</v>
      </c>
      <c r="I3" s="23">
        <f t="shared" si="1"/>
        <v>2677.6303497311146</v>
      </c>
      <c r="J3" s="23">
        <f t="shared" si="1"/>
        <v>2934.2094088464673</v>
      </c>
      <c r="K3" s="23">
        <f t="shared" si="1"/>
        <v>3167.4630989513344</v>
      </c>
      <c r="L3" s="23">
        <f t="shared" si="1"/>
        <v>3379.5119081375774</v>
      </c>
      <c r="M3" s="23">
        <f t="shared" si="1"/>
        <v>3572.2835528523433</v>
      </c>
      <c r="N3" s="23">
        <f t="shared" si="1"/>
        <v>3747.5305025930397</v>
      </c>
      <c r="O3" s="23">
        <f t="shared" si="1"/>
        <v>3906.845911448217</v>
      </c>
      <c r="P3" s="1"/>
    </row>
    <row r="4" spans="1:16" ht="12">
      <c r="A4" s="8">
        <f>250+A3</f>
        <v>750</v>
      </c>
      <c r="C4" s="16">
        <f aca="true" t="shared" si="2" ref="C4:O35">PV($G$81,C$1,-$A4,0,1)</f>
        <v>750.0000000000006</v>
      </c>
      <c r="D4" s="22">
        <f t="shared" si="1"/>
        <v>1431.8181818181831</v>
      </c>
      <c r="E4" s="22">
        <f t="shared" si="1"/>
        <v>2051.6528925619855</v>
      </c>
      <c r="F4" s="22">
        <f t="shared" si="1"/>
        <v>2615.1389932381685</v>
      </c>
      <c r="G4" s="22">
        <f t="shared" si="1"/>
        <v>3127.3990847619716</v>
      </c>
      <c r="H4" s="23">
        <f t="shared" si="1"/>
        <v>3593.0900770563385</v>
      </c>
      <c r="I4" s="23">
        <f>PV($G$81,I$1,-$A4,0,1)</f>
        <v>4016.4455245966715</v>
      </c>
      <c r="J4" s="23">
        <f t="shared" si="1"/>
        <v>4401.314113269701</v>
      </c>
      <c r="K4" s="23">
        <f t="shared" si="1"/>
        <v>4751.194648427002</v>
      </c>
      <c r="L4" s="23">
        <f t="shared" si="1"/>
        <v>5069.267862206365</v>
      </c>
      <c r="M4" s="23">
        <f t="shared" si="1"/>
        <v>5358.425329278515</v>
      </c>
      <c r="N4" s="23">
        <f t="shared" si="1"/>
        <v>5621.295753889558</v>
      </c>
      <c r="O4" s="23">
        <f t="shared" si="1"/>
        <v>5860.268867172326</v>
      </c>
      <c r="P4" s="1"/>
    </row>
    <row r="5" spans="1:16" ht="12">
      <c r="A5" s="8">
        <f>250+A4</f>
        <v>1000</v>
      </c>
      <c r="C5" s="16">
        <f t="shared" si="2"/>
        <v>1000.0000000000008</v>
      </c>
      <c r="D5" s="16">
        <f t="shared" si="1"/>
        <v>1909.0909090909106</v>
      </c>
      <c r="E5" s="22">
        <f t="shared" si="1"/>
        <v>2735.5371900826476</v>
      </c>
      <c r="F5" s="22">
        <f t="shared" si="1"/>
        <v>3486.851990984225</v>
      </c>
      <c r="G5" s="22">
        <f t="shared" si="1"/>
        <v>4169.865446349296</v>
      </c>
      <c r="H5" s="23">
        <f t="shared" si="1"/>
        <v>4790.786769408452</v>
      </c>
      <c r="I5" s="23">
        <f t="shared" si="1"/>
        <v>5355.260699462229</v>
      </c>
      <c r="J5" s="23">
        <f t="shared" si="1"/>
        <v>5868.418817692935</v>
      </c>
      <c r="K5" s="23">
        <f t="shared" si="1"/>
        <v>6334.926197902669</v>
      </c>
      <c r="L5" s="23">
        <f t="shared" si="1"/>
        <v>6759.023816275155</v>
      </c>
      <c r="M5" s="23">
        <f t="shared" si="1"/>
        <v>7144.567105704687</v>
      </c>
      <c r="N5" s="23">
        <f t="shared" si="1"/>
        <v>7495.0610051860795</v>
      </c>
      <c r="O5" s="23">
        <f t="shared" si="1"/>
        <v>7813.691822896434</v>
      </c>
      <c r="P5" s="1"/>
    </row>
    <row r="6" spans="1:22" ht="12">
      <c r="A6" s="8">
        <f>250+A5</f>
        <v>1250</v>
      </c>
      <c r="C6" s="16">
        <f t="shared" si="2"/>
        <v>1250.000000000001</v>
      </c>
      <c r="D6" s="16">
        <f t="shared" si="1"/>
        <v>2386.3636363636383</v>
      </c>
      <c r="E6" s="22">
        <f t="shared" si="1"/>
        <v>3419.4214876033097</v>
      </c>
      <c r="F6" s="22">
        <f t="shared" si="1"/>
        <v>4358.564988730281</v>
      </c>
      <c r="G6" s="22">
        <f t="shared" si="1"/>
        <v>5212.33180793662</v>
      </c>
      <c r="H6" s="23">
        <f t="shared" si="1"/>
        <v>5988.483461760564</v>
      </c>
      <c r="I6" s="23">
        <f t="shared" si="1"/>
        <v>6694.075874327786</v>
      </c>
      <c r="J6" s="23">
        <f t="shared" si="1"/>
        <v>7335.523522116168</v>
      </c>
      <c r="K6" s="23">
        <f t="shared" si="1"/>
        <v>7918.657747378337</v>
      </c>
      <c r="L6" s="23">
        <f t="shared" si="1"/>
        <v>8448.779770343943</v>
      </c>
      <c r="M6" s="23">
        <f t="shared" si="1"/>
        <v>8930.708882130859</v>
      </c>
      <c r="N6" s="23">
        <f t="shared" si="1"/>
        <v>9368.826256482598</v>
      </c>
      <c r="O6" s="23">
        <f t="shared" si="1"/>
        <v>9767.114778620544</v>
      </c>
      <c r="P6" s="1"/>
      <c r="R6" t="s">
        <v>7</v>
      </c>
      <c r="V6" t="s">
        <v>7</v>
      </c>
    </row>
    <row r="7" spans="1:22" ht="12">
      <c r="A7" s="8">
        <f>250+A6</f>
        <v>1500</v>
      </c>
      <c r="C7" s="16">
        <f t="shared" si="2"/>
        <v>1500.0000000000011</v>
      </c>
      <c r="D7" s="16">
        <f t="shared" si="1"/>
        <v>2863.6363636363662</v>
      </c>
      <c r="E7" s="22">
        <f t="shared" si="1"/>
        <v>4103.305785123971</v>
      </c>
      <c r="F7" s="22">
        <f t="shared" si="1"/>
        <v>5230.277986476337</v>
      </c>
      <c r="G7" s="22">
        <f t="shared" si="1"/>
        <v>6254.798169523943</v>
      </c>
      <c r="H7" s="23">
        <f t="shared" si="1"/>
        <v>7186.180154112677</v>
      </c>
      <c r="I7" s="23">
        <f t="shared" si="1"/>
        <v>8032.891049193343</v>
      </c>
      <c r="J7" s="23">
        <f t="shared" si="1"/>
        <v>8802.628226539402</v>
      </c>
      <c r="K7" s="23">
        <f t="shared" si="1"/>
        <v>9502.389296854004</v>
      </c>
      <c r="L7" s="23">
        <f t="shared" si="1"/>
        <v>10138.53572441273</v>
      </c>
      <c r="M7" s="23">
        <f t="shared" si="1"/>
        <v>10716.85065855703</v>
      </c>
      <c r="N7" s="23">
        <f t="shared" si="1"/>
        <v>11242.591507779116</v>
      </c>
      <c r="O7" s="23">
        <f t="shared" si="1"/>
        <v>11720.537734344653</v>
      </c>
      <c r="P7" s="1"/>
      <c r="R7" t="s">
        <v>8</v>
      </c>
      <c r="V7" t="s">
        <v>8</v>
      </c>
    </row>
    <row r="8" spans="1:22" ht="12">
      <c r="A8" s="8">
        <f aca="true" t="shared" si="3" ref="A8:A71">250+A7</f>
        <v>1750</v>
      </c>
      <c r="C8" s="12">
        <f t="shared" si="2"/>
        <v>1750.0000000000016</v>
      </c>
      <c r="D8" s="12">
        <f t="shared" si="1"/>
        <v>3340.9090909090937</v>
      </c>
      <c r="E8" s="22">
        <f t="shared" si="1"/>
        <v>4787.190082644633</v>
      </c>
      <c r="F8" s="22">
        <f t="shared" si="1"/>
        <v>6101.990984222393</v>
      </c>
      <c r="G8" s="22">
        <f t="shared" si="1"/>
        <v>7297.264531111267</v>
      </c>
      <c r="H8" s="23">
        <f t="shared" si="1"/>
        <v>8383.87684646479</v>
      </c>
      <c r="I8" s="23">
        <f t="shared" si="1"/>
        <v>9371.7062240589</v>
      </c>
      <c r="J8" s="23">
        <f t="shared" si="1"/>
        <v>10269.732930962637</v>
      </c>
      <c r="K8" s="23">
        <f t="shared" si="1"/>
        <v>11086.120846329672</v>
      </c>
      <c r="L8" s="23">
        <f t="shared" si="1"/>
        <v>11828.29167848152</v>
      </c>
      <c r="M8" s="23">
        <f t="shared" si="1"/>
        <v>12502.992434983202</v>
      </c>
      <c r="N8" s="23">
        <f t="shared" si="1"/>
        <v>13116.356759075637</v>
      </c>
      <c r="O8" s="23">
        <f t="shared" si="1"/>
        <v>13673.96069006876</v>
      </c>
      <c r="P8" s="1"/>
      <c r="R8">
        <v>2006</v>
      </c>
      <c r="V8">
        <v>2007</v>
      </c>
    </row>
    <row r="9" spans="1:23" ht="12">
      <c r="A9" s="8">
        <f t="shared" si="3"/>
        <v>2000</v>
      </c>
      <c r="C9" s="12">
        <f t="shared" si="2"/>
        <v>2000.0000000000016</v>
      </c>
      <c r="D9" s="12">
        <f t="shared" si="1"/>
        <v>3818.181818181821</v>
      </c>
      <c r="E9" s="12">
        <f t="shared" si="1"/>
        <v>5471.074380165295</v>
      </c>
      <c r="F9" s="22">
        <f t="shared" si="1"/>
        <v>6973.70398196845</v>
      </c>
      <c r="G9" s="22">
        <f t="shared" si="1"/>
        <v>8339.730892698592</v>
      </c>
      <c r="H9" s="23">
        <f t="shared" si="1"/>
        <v>9581.573538816903</v>
      </c>
      <c r="I9" s="23">
        <f t="shared" si="1"/>
        <v>10710.521398924458</v>
      </c>
      <c r="J9" s="23">
        <f t="shared" si="1"/>
        <v>11736.83763538587</v>
      </c>
      <c r="K9" s="23">
        <f t="shared" si="1"/>
        <v>12669.852395805337</v>
      </c>
      <c r="L9" s="23">
        <f t="shared" si="1"/>
        <v>13518.04763255031</v>
      </c>
      <c r="M9" s="23">
        <f t="shared" si="1"/>
        <v>14289.134211409373</v>
      </c>
      <c r="N9" s="23">
        <f t="shared" si="1"/>
        <v>14990.122010372159</v>
      </c>
      <c r="O9" s="23">
        <f t="shared" si="1"/>
        <v>15627.383645792868</v>
      </c>
      <c r="P9" s="1"/>
      <c r="Q9" t="s">
        <v>9</v>
      </c>
      <c r="R9" t="s">
        <v>10</v>
      </c>
      <c r="S9" t="s">
        <v>11</v>
      </c>
      <c r="U9" t="s">
        <v>9</v>
      </c>
      <c r="V9" t="s">
        <v>10</v>
      </c>
      <c r="W9" t="s">
        <v>11</v>
      </c>
    </row>
    <row r="10" spans="1:23" ht="12">
      <c r="A10" s="8">
        <f t="shared" si="3"/>
        <v>2250</v>
      </c>
      <c r="C10" s="12">
        <f t="shared" si="2"/>
        <v>2250.000000000002</v>
      </c>
      <c r="D10" s="12">
        <f t="shared" si="1"/>
        <v>4295.45454545455</v>
      </c>
      <c r="E10" s="12">
        <f t="shared" si="1"/>
        <v>6154.958677685957</v>
      </c>
      <c r="F10" s="22">
        <f t="shared" si="1"/>
        <v>7845.416979714506</v>
      </c>
      <c r="G10" s="22">
        <f t="shared" si="1"/>
        <v>9382.197254285917</v>
      </c>
      <c r="H10" s="23">
        <f t="shared" si="1"/>
        <v>10779.270231169014</v>
      </c>
      <c r="I10" s="23">
        <f t="shared" si="1"/>
        <v>12049.336573790015</v>
      </c>
      <c r="J10" s="23">
        <f t="shared" si="1"/>
        <v>13203.942339809104</v>
      </c>
      <c r="K10" s="23">
        <f t="shared" si="1"/>
        <v>14253.583945281007</v>
      </c>
      <c r="L10" s="23">
        <f t="shared" si="1"/>
        <v>15207.803586619097</v>
      </c>
      <c r="M10" s="23">
        <f t="shared" si="1"/>
        <v>16075.275987835545</v>
      </c>
      <c r="N10" s="23">
        <f t="shared" si="1"/>
        <v>16863.887261668675</v>
      </c>
      <c r="O10" s="23">
        <f t="shared" si="1"/>
        <v>17580.806601516975</v>
      </c>
      <c r="P10" s="1"/>
      <c r="Q10">
        <v>2</v>
      </c>
      <c r="R10">
        <v>1850</v>
      </c>
      <c r="S10">
        <f>R10/Q10</f>
        <v>925</v>
      </c>
      <c r="U10">
        <v>2</v>
      </c>
      <c r="V10">
        <v>2000</v>
      </c>
      <c r="W10">
        <f>V10/U10</f>
        <v>1000</v>
      </c>
    </row>
    <row r="11" spans="1:23" ht="12">
      <c r="A11" s="8">
        <f t="shared" si="3"/>
        <v>2500</v>
      </c>
      <c r="C11" s="12">
        <f t="shared" si="2"/>
        <v>2500.000000000002</v>
      </c>
      <c r="D11" s="12">
        <f t="shared" si="1"/>
        <v>4772.727272727277</v>
      </c>
      <c r="E11" s="12">
        <f t="shared" si="1"/>
        <v>6838.8429752066195</v>
      </c>
      <c r="F11" s="22">
        <f t="shared" si="1"/>
        <v>8717.129977460561</v>
      </c>
      <c r="G11" s="22">
        <f t="shared" si="1"/>
        <v>10424.66361587324</v>
      </c>
      <c r="H11" s="23">
        <f t="shared" si="1"/>
        <v>11976.966923521128</v>
      </c>
      <c r="I11" s="23">
        <f t="shared" si="1"/>
        <v>13388.151748655571</v>
      </c>
      <c r="J11" s="23">
        <f t="shared" si="1"/>
        <v>14671.047044232337</v>
      </c>
      <c r="K11" s="23">
        <f t="shared" si="1"/>
        <v>15837.315494756675</v>
      </c>
      <c r="L11" s="23">
        <f t="shared" si="1"/>
        <v>16897.559540687886</v>
      </c>
      <c r="M11" s="23">
        <f t="shared" si="1"/>
        <v>17861.417764261718</v>
      </c>
      <c r="N11" s="23">
        <f t="shared" si="1"/>
        <v>18737.652512965196</v>
      </c>
      <c r="O11" s="23">
        <f t="shared" si="1"/>
        <v>19534.229557241088</v>
      </c>
      <c r="P11" s="1"/>
      <c r="Q11">
        <v>3</v>
      </c>
      <c r="R11">
        <v>11000</v>
      </c>
      <c r="S11">
        <f>R11/Q11</f>
        <v>3666.6666666666665</v>
      </c>
      <c r="U11">
        <v>3</v>
      </c>
      <c r="V11">
        <v>6450</v>
      </c>
      <c r="W11">
        <f>V11/U11</f>
        <v>2150</v>
      </c>
    </row>
    <row r="12" spans="1:23" ht="12">
      <c r="A12" s="8">
        <f t="shared" si="3"/>
        <v>2750</v>
      </c>
      <c r="C12" s="12">
        <f t="shared" si="2"/>
        <v>2750.0000000000023</v>
      </c>
      <c r="D12" s="12">
        <f t="shared" si="1"/>
        <v>5250.000000000005</v>
      </c>
      <c r="E12" s="12">
        <f t="shared" si="1"/>
        <v>7522.72727272728</v>
      </c>
      <c r="F12" s="22">
        <f t="shared" si="1"/>
        <v>9588.842975206617</v>
      </c>
      <c r="G12" s="22">
        <f t="shared" si="1"/>
        <v>11467.129977460565</v>
      </c>
      <c r="H12" s="23">
        <f t="shared" si="1"/>
        <v>13174.66361587324</v>
      </c>
      <c r="I12" s="23">
        <f t="shared" si="1"/>
        <v>14726.96692352113</v>
      </c>
      <c r="J12" s="23">
        <f t="shared" si="1"/>
        <v>16138.151748655573</v>
      </c>
      <c r="K12" s="23">
        <f t="shared" si="1"/>
        <v>17421.04704423234</v>
      </c>
      <c r="L12" s="23">
        <f t="shared" si="1"/>
        <v>18587.315494756673</v>
      </c>
      <c r="M12" s="23">
        <f t="shared" si="1"/>
        <v>19647.55954068789</v>
      </c>
      <c r="N12" s="23">
        <f t="shared" si="1"/>
        <v>20611.417764261714</v>
      </c>
      <c r="O12" s="23">
        <f t="shared" si="1"/>
        <v>21487.652512965193</v>
      </c>
      <c r="P12" s="1"/>
      <c r="Q12">
        <v>4</v>
      </c>
      <c r="R12">
        <v>27500</v>
      </c>
      <c r="S12">
        <f>R12/Q12</f>
        <v>6875</v>
      </c>
      <c r="U12">
        <v>4</v>
      </c>
      <c r="V12">
        <v>18000</v>
      </c>
      <c r="W12">
        <f>V12/U12</f>
        <v>4500</v>
      </c>
    </row>
    <row r="13" spans="1:23" ht="12">
      <c r="A13" s="8">
        <f t="shared" si="3"/>
        <v>3000</v>
      </c>
      <c r="C13" s="12">
        <f t="shared" si="2"/>
        <v>3000.0000000000023</v>
      </c>
      <c r="D13" s="12">
        <f t="shared" si="1"/>
        <v>5727.2727272727325</v>
      </c>
      <c r="E13" s="12">
        <f t="shared" si="1"/>
        <v>8206.611570247942</v>
      </c>
      <c r="F13" s="22">
        <f t="shared" si="1"/>
        <v>10460.555972952674</v>
      </c>
      <c r="G13" s="22">
        <f t="shared" si="1"/>
        <v>12509.596339047886</v>
      </c>
      <c r="H13" s="23">
        <f t="shared" si="1"/>
        <v>14372.360308225354</v>
      </c>
      <c r="I13" s="23">
        <f t="shared" si="1"/>
        <v>16065.782098386686</v>
      </c>
      <c r="J13" s="23">
        <f t="shared" si="1"/>
        <v>17605.256453078804</v>
      </c>
      <c r="K13" s="23">
        <f t="shared" si="1"/>
        <v>19004.778593708008</v>
      </c>
      <c r="L13" s="23">
        <f t="shared" si="1"/>
        <v>20277.07144882546</v>
      </c>
      <c r="M13" s="23">
        <f t="shared" si="1"/>
        <v>21433.70131711406</v>
      </c>
      <c r="N13" s="23">
        <f t="shared" si="1"/>
        <v>22485.183015558232</v>
      </c>
      <c r="O13" s="23">
        <f t="shared" si="1"/>
        <v>23441.075468689305</v>
      </c>
      <c r="P13" s="1"/>
      <c r="Q13">
        <v>5</v>
      </c>
      <c r="R13">
        <v>47000</v>
      </c>
      <c r="S13">
        <f>R13/Q13</f>
        <v>9400</v>
      </c>
      <c r="U13">
        <v>5</v>
      </c>
      <c r="V13">
        <v>44000</v>
      </c>
      <c r="W13">
        <f>V13/U13</f>
        <v>8800</v>
      </c>
    </row>
    <row r="14" spans="1:23" ht="12">
      <c r="A14" s="8">
        <f t="shared" si="3"/>
        <v>3250</v>
      </c>
      <c r="C14" s="12">
        <f t="shared" si="2"/>
        <v>3250.0000000000027</v>
      </c>
      <c r="D14" s="12">
        <f t="shared" si="1"/>
        <v>6204.5454545454595</v>
      </c>
      <c r="E14" s="12">
        <f t="shared" si="1"/>
        <v>8890.495867768605</v>
      </c>
      <c r="F14" s="22">
        <f t="shared" si="1"/>
        <v>11332.26897069873</v>
      </c>
      <c r="G14" s="22">
        <f t="shared" si="1"/>
        <v>13552.062700635213</v>
      </c>
      <c r="H14" s="23">
        <f t="shared" si="1"/>
        <v>15570.057000577466</v>
      </c>
      <c r="I14" s="23">
        <f t="shared" si="1"/>
        <v>17404.597273252242</v>
      </c>
      <c r="J14" s="23">
        <f t="shared" si="1"/>
        <v>19072.36115750204</v>
      </c>
      <c r="K14" s="23">
        <f t="shared" si="1"/>
        <v>20588.510143183674</v>
      </c>
      <c r="L14" s="23">
        <f t="shared" si="1"/>
        <v>21966.82740289425</v>
      </c>
      <c r="M14" s="23">
        <f t="shared" si="1"/>
        <v>23219.843093540232</v>
      </c>
      <c r="N14" s="23">
        <f t="shared" si="1"/>
        <v>24358.948266854757</v>
      </c>
      <c r="O14" s="23">
        <f t="shared" si="1"/>
        <v>25394.49842441341</v>
      </c>
      <c r="P14" s="1"/>
      <c r="Q14">
        <v>6</v>
      </c>
      <c r="S14">
        <f>R14/Q14</f>
        <v>0</v>
      </c>
      <c r="U14">
        <v>6</v>
      </c>
      <c r="V14">
        <v>52000</v>
      </c>
      <c r="W14">
        <f>V14/U14</f>
        <v>8666.666666666666</v>
      </c>
    </row>
    <row r="15" spans="1:21" ht="12">
      <c r="A15" s="8">
        <f t="shared" si="3"/>
        <v>3500</v>
      </c>
      <c r="C15" s="12">
        <f t="shared" si="2"/>
        <v>3500.000000000003</v>
      </c>
      <c r="D15" s="12">
        <f t="shared" si="1"/>
        <v>6681.818181818187</v>
      </c>
      <c r="E15" s="12">
        <f t="shared" si="1"/>
        <v>9574.380165289265</v>
      </c>
      <c r="F15" s="22">
        <f t="shared" si="1"/>
        <v>12203.981968444787</v>
      </c>
      <c r="G15" s="22">
        <f t="shared" si="1"/>
        <v>14594.529062222535</v>
      </c>
      <c r="H15" s="23">
        <f t="shared" si="1"/>
        <v>16767.75369292958</v>
      </c>
      <c r="I15" s="23">
        <f t="shared" si="1"/>
        <v>18743.4124481178</v>
      </c>
      <c r="J15" s="23">
        <f t="shared" si="1"/>
        <v>20539.465861925273</v>
      </c>
      <c r="K15" s="23">
        <f t="shared" si="1"/>
        <v>22172.241692659343</v>
      </c>
      <c r="L15" s="23">
        <f t="shared" si="1"/>
        <v>23656.58335696304</v>
      </c>
      <c r="M15" s="23">
        <f t="shared" si="1"/>
        <v>25005.984869966403</v>
      </c>
      <c r="N15" s="23">
        <f t="shared" si="1"/>
        <v>26232.713518151275</v>
      </c>
      <c r="O15" s="23">
        <f t="shared" si="1"/>
        <v>27347.92138013752</v>
      </c>
      <c r="P15" s="1"/>
      <c r="Q15" t="s">
        <v>12</v>
      </c>
      <c r="U15" t="s">
        <v>13</v>
      </c>
    </row>
    <row r="16" spans="1:16" ht="12">
      <c r="A16" s="8">
        <f t="shared" si="3"/>
        <v>3750</v>
      </c>
      <c r="C16" s="12">
        <f t="shared" si="2"/>
        <v>3750.000000000003</v>
      </c>
      <c r="D16" s="12">
        <f t="shared" si="1"/>
        <v>7159.090909090915</v>
      </c>
      <c r="E16" s="12">
        <f t="shared" si="1"/>
        <v>10258.264462809928</v>
      </c>
      <c r="F16" s="22">
        <f t="shared" si="1"/>
        <v>13075.694966190842</v>
      </c>
      <c r="G16" s="22">
        <f t="shared" si="1"/>
        <v>15636.995423809862</v>
      </c>
      <c r="H16" s="23">
        <f t="shared" si="1"/>
        <v>17965.450385281692</v>
      </c>
      <c r="I16" s="23">
        <f t="shared" si="1"/>
        <v>20082.22762298336</v>
      </c>
      <c r="J16" s="23">
        <f t="shared" si="1"/>
        <v>22006.57056634851</v>
      </c>
      <c r="K16" s="23">
        <f t="shared" si="1"/>
        <v>23755.97324213501</v>
      </c>
      <c r="L16" s="23">
        <f t="shared" si="1"/>
        <v>25346.339311031825</v>
      </c>
      <c r="M16" s="23">
        <f t="shared" si="1"/>
        <v>26792.126646392575</v>
      </c>
      <c r="N16" s="23">
        <f t="shared" si="1"/>
        <v>28106.478769447793</v>
      </c>
      <c r="O16" s="23">
        <f t="shared" si="1"/>
        <v>29301.34433586163</v>
      </c>
      <c r="P16" s="1"/>
    </row>
    <row r="17" spans="1:22" ht="12">
      <c r="A17" s="8">
        <f t="shared" si="3"/>
        <v>4000</v>
      </c>
      <c r="C17" s="12">
        <f t="shared" si="2"/>
        <v>4000.000000000003</v>
      </c>
      <c r="D17" s="12">
        <f t="shared" si="1"/>
        <v>7636.363636363642</v>
      </c>
      <c r="E17" s="12">
        <f t="shared" si="1"/>
        <v>10942.14876033059</v>
      </c>
      <c r="F17" s="22">
        <f t="shared" si="1"/>
        <v>13947.4079639369</v>
      </c>
      <c r="G17" s="22">
        <f t="shared" si="1"/>
        <v>16679.461785397183</v>
      </c>
      <c r="H17" s="23">
        <f t="shared" si="1"/>
        <v>19163.147077633806</v>
      </c>
      <c r="I17" s="23">
        <f t="shared" si="1"/>
        <v>21421.042797848917</v>
      </c>
      <c r="J17" s="23">
        <f t="shared" si="1"/>
        <v>23473.67527077174</v>
      </c>
      <c r="K17" s="23">
        <f t="shared" si="1"/>
        <v>25339.704791610675</v>
      </c>
      <c r="L17" s="23">
        <f t="shared" si="1"/>
        <v>27036.09526510062</v>
      </c>
      <c r="M17" s="23">
        <f t="shared" si="1"/>
        <v>28578.268422818746</v>
      </c>
      <c r="N17" s="23">
        <f t="shared" si="1"/>
        <v>29980.244020744318</v>
      </c>
      <c r="O17" s="23">
        <f t="shared" si="1"/>
        <v>31254.767291585737</v>
      </c>
      <c r="P17" s="1"/>
      <c r="R17">
        <v>2005</v>
      </c>
      <c r="V17">
        <v>2008</v>
      </c>
    </row>
    <row r="18" spans="1:23" ht="12">
      <c r="A18" s="8">
        <f t="shared" si="3"/>
        <v>4250</v>
      </c>
      <c r="C18" s="12">
        <f t="shared" si="2"/>
        <v>4250.000000000004</v>
      </c>
      <c r="D18" s="12">
        <f t="shared" si="1"/>
        <v>8113.63636363637</v>
      </c>
      <c r="E18" s="12">
        <f t="shared" si="1"/>
        <v>11626.033057851251</v>
      </c>
      <c r="F18" s="22">
        <f t="shared" si="1"/>
        <v>14819.120961682955</v>
      </c>
      <c r="G18" s="22">
        <f t="shared" si="1"/>
        <v>17721.92814698451</v>
      </c>
      <c r="H18" s="23">
        <f t="shared" si="1"/>
        <v>20360.843769985917</v>
      </c>
      <c r="I18" s="23">
        <f t="shared" si="1"/>
        <v>22759.85797271447</v>
      </c>
      <c r="J18" s="23">
        <f t="shared" si="1"/>
        <v>24940.779975194975</v>
      </c>
      <c r="K18" s="23">
        <f t="shared" si="1"/>
        <v>26923.436341086344</v>
      </c>
      <c r="L18" s="23">
        <f t="shared" si="1"/>
        <v>28725.851219169406</v>
      </c>
      <c r="M18" s="23">
        <f t="shared" si="1"/>
        <v>30364.410199244918</v>
      </c>
      <c r="N18" s="23">
        <f t="shared" si="1"/>
        <v>31854.009272040836</v>
      </c>
      <c r="O18" s="23">
        <f t="shared" si="1"/>
        <v>33208.190247309845</v>
      </c>
      <c r="P18" s="1"/>
      <c r="Q18" t="s">
        <v>9</v>
      </c>
      <c r="R18" t="s">
        <v>10</v>
      </c>
      <c r="S18" t="s">
        <v>11</v>
      </c>
      <c r="U18" t="s">
        <v>9</v>
      </c>
      <c r="V18" t="s">
        <v>10</v>
      </c>
      <c r="W18" t="s">
        <v>11</v>
      </c>
    </row>
    <row r="19" spans="1:23" ht="12">
      <c r="A19" s="8">
        <f t="shared" si="3"/>
        <v>4500</v>
      </c>
      <c r="C19" s="12">
        <f t="shared" si="2"/>
        <v>4500.000000000004</v>
      </c>
      <c r="D19" s="12">
        <f t="shared" si="2"/>
        <v>8590.9090909091</v>
      </c>
      <c r="E19" s="12">
        <f t="shared" si="2"/>
        <v>12309.917355371914</v>
      </c>
      <c r="F19" s="22">
        <f t="shared" si="2"/>
        <v>15690.833959429012</v>
      </c>
      <c r="G19" s="22">
        <f t="shared" si="2"/>
        <v>18764.394508571833</v>
      </c>
      <c r="H19" s="23">
        <f t="shared" si="2"/>
        <v>21558.540462338027</v>
      </c>
      <c r="I19" s="23">
        <f t="shared" si="2"/>
        <v>24098.67314758003</v>
      </c>
      <c r="J19" s="23">
        <f t="shared" si="2"/>
        <v>26407.884679618208</v>
      </c>
      <c r="K19" s="23">
        <f t="shared" si="2"/>
        <v>28507.167890562014</v>
      </c>
      <c r="L19" s="23">
        <f t="shared" si="2"/>
        <v>30415.607173238193</v>
      </c>
      <c r="M19" s="23">
        <f t="shared" si="2"/>
        <v>32150.55197567109</v>
      </c>
      <c r="N19" s="23">
        <f t="shared" si="2"/>
        <v>33727.77452333735</v>
      </c>
      <c r="O19" s="23">
        <f t="shared" si="2"/>
        <v>35161.61320303395</v>
      </c>
      <c r="P19" s="1"/>
      <c r="Q19">
        <v>2</v>
      </c>
      <c r="R19">
        <v>1800</v>
      </c>
      <c r="S19">
        <f>R19/Q19</f>
        <v>900</v>
      </c>
      <c r="U19">
        <v>2</v>
      </c>
      <c r="V19">
        <v>2220</v>
      </c>
      <c r="W19">
        <f>V19/U19</f>
        <v>1110</v>
      </c>
    </row>
    <row r="20" spans="1:23" ht="12">
      <c r="A20" s="8">
        <f t="shared" si="3"/>
        <v>4750</v>
      </c>
      <c r="C20" s="12">
        <f t="shared" si="2"/>
        <v>4750.000000000004</v>
      </c>
      <c r="D20" s="12">
        <f t="shared" si="2"/>
        <v>9068.181818181825</v>
      </c>
      <c r="E20" s="12">
        <f t="shared" si="2"/>
        <v>12993.801652892575</v>
      </c>
      <c r="F20" s="22">
        <f t="shared" si="2"/>
        <v>16562.546957175065</v>
      </c>
      <c r="G20" s="22">
        <f t="shared" si="2"/>
        <v>19806.860870159155</v>
      </c>
      <c r="H20" s="23">
        <f t="shared" si="2"/>
        <v>22756.23715469014</v>
      </c>
      <c r="I20" s="23">
        <f t="shared" si="2"/>
        <v>25437.488322445588</v>
      </c>
      <c r="J20" s="23">
        <f t="shared" si="2"/>
        <v>27874.989384041444</v>
      </c>
      <c r="K20" s="23">
        <f t="shared" si="2"/>
        <v>30090.89944003768</v>
      </c>
      <c r="L20" s="23">
        <f t="shared" si="2"/>
        <v>32105.363127306984</v>
      </c>
      <c r="M20" s="23">
        <f t="shared" si="2"/>
        <v>33936.69375209726</v>
      </c>
      <c r="N20" s="23">
        <f t="shared" si="2"/>
        <v>35601.53977463388</v>
      </c>
      <c r="O20" s="23">
        <f t="shared" si="2"/>
        <v>37115.03615875806</v>
      </c>
      <c r="P20" s="1"/>
      <c r="Q20">
        <v>3</v>
      </c>
      <c r="R20">
        <v>9750</v>
      </c>
      <c r="S20">
        <f>R20/Q20</f>
        <v>3250</v>
      </c>
      <c r="U20">
        <v>3</v>
      </c>
      <c r="V20">
        <v>12000</v>
      </c>
      <c r="W20">
        <f>V20/U20</f>
        <v>4000</v>
      </c>
    </row>
    <row r="21" spans="1:23" ht="12">
      <c r="A21" s="8">
        <f t="shared" si="3"/>
        <v>5000</v>
      </c>
      <c r="C21" s="12">
        <f t="shared" si="2"/>
        <v>5000.000000000004</v>
      </c>
      <c r="D21" s="12">
        <f t="shared" si="2"/>
        <v>9545.454545454553</v>
      </c>
      <c r="E21" s="12">
        <f t="shared" si="2"/>
        <v>13677.685950413239</v>
      </c>
      <c r="F21" s="12">
        <f t="shared" si="2"/>
        <v>17434.259954921123</v>
      </c>
      <c r="G21" s="22">
        <f t="shared" si="2"/>
        <v>20849.32723174648</v>
      </c>
      <c r="H21" s="23">
        <f t="shared" si="2"/>
        <v>23953.933847042255</v>
      </c>
      <c r="I21" s="23">
        <f t="shared" si="2"/>
        <v>26776.303497311143</v>
      </c>
      <c r="J21" s="23">
        <f t="shared" si="2"/>
        <v>29342.094088464673</v>
      </c>
      <c r="K21" s="23">
        <f t="shared" si="2"/>
        <v>31674.63098951335</v>
      </c>
      <c r="L21" s="23">
        <f t="shared" si="2"/>
        <v>33795.11908137577</v>
      </c>
      <c r="M21" s="23">
        <f t="shared" si="2"/>
        <v>35722.835528523436</v>
      </c>
      <c r="N21" s="23">
        <f t="shared" si="2"/>
        <v>37475.30502593039</v>
      </c>
      <c r="O21" s="23">
        <f t="shared" si="2"/>
        <v>39068.459114482175</v>
      </c>
      <c r="P21" s="1"/>
      <c r="Q21">
        <v>4</v>
      </c>
      <c r="R21">
        <v>32000</v>
      </c>
      <c r="S21">
        <f>R21/Q21</f>
        <v>8000</v>
      </c>
      <c r="U21">
        <v>4</v>
      </c>
      <c r="V21">
        <v>13750</v>
      </c>
      <c r="W21">
        <f>V21/U21</f>
        <v>3437.5</v>
      </c>
    </row>
    <row r="22" spans="1:23" ht="12">
      <c r="A22" s="8">
        <f t="shared" si="3"/>
        <v>5250</v>
      </c>
      <c r="C22" s="12">
        <f t="shared" si="2"/>
        <v>5250.000000000005</v>
      </c>
      <c r="D22" s="12">
        <f t="shared" si="2"/>
        <v>10022.727272727281</v>
      </c>
      <c r="E22" s="12">
        <f t="shared" si="2"/>
        <v>14361.5702479339</v>
      </c>
      <c r="F22" s="12">
        <f t="shared" si="2"/>
        <v>18305.97295266718</v>
      </c>
      <c r="G22" s="22">
        <f t="shared" si="2"/>
        <v>21891.793593333805</v>
      </c>
      <c r="H22" s="23">
        <f t="shared" si="2"/>
        <v>25151.63053939437</v>
      </c>
      <c r="I22" s="23">
        <f t="shared" si="2"/>
        <v>28115.1186721767</v>
      </c>
      <c r="J22" s="23">
        <f t="shared" si="2"/>
        <v>30809.19879288791</v>
      </c>
      <c r="K22" s="23">
        <f t="shared" si="2"/>
        <v>33258.362538989015</v>
      </c>
      <c r="L22" s="23">
        <f t="shared" si="2"/>
        <v>35484.87503544456</v>
      </c>
      <c r="M22" s="23">
        <f t="shared" si="2"/>
        <v>37508.97730494961</v>
      </c>
      <c r="N22" s="23">
        <f t="shared" si="2"/>
        <v>39349.070277226914</v>
      </c>
      <c r="O22" s="23">
        <f t="shared" si="2"/>
        <v>41021.88207020627</v>
      </c>
      <c r="P22" s="1"/>
      <c r="Q22">
        <v>5</v>
      </c>
      <c r="R22">
        <v>64000</v>
      </c>
      <c r="S22">
        <f>R22/Q22</f>
        <v>12800</v>
      </c>
      <c r="U22">
        <v>5</v>
      </c>
      <c r="V22">
        <v>60000</v>
      </c>
      <c r="W22">
        <f>V22/U22</f>
        <v>12000</v>
      </c>
    </row>
    <row r="23" spans="1:23" ht="12">
      <c r="A23" s="8">
        <f t="shared" si="3"/>
        <v>5500</v>
      </c>
      <c r="C23" s="12">
        <f t="shared" si="2"/>
        <v>5500.000000000005</v>
      </c>
      <c r="D23" s="12">
        <f t="shared" si="2"/>
        <v>10500.00000000001</v>
      </c>
      <c r="E23" s="12">
        <f t="shared" si="2"/>
        <v>15045.45454545456</v>
      </c>
      <c r="F23" s="12">
        <f t="shared" si="2"/>
        <v>19177.685950413234</v>
      </c>
      <c r="G23" s="22">
        <f t="shared" si="2"/>
        <v>22934.25995492113</v>
      </c>
      <c r="H23" s="23">
        <f t="shared" si="2"/>
        <v>26349.32723174648</v>
      </c>
      <c r="I23" s="23">
        <f t="shared" si="2"/>
        <v>29453.93384704226</v>
      </c>
      <c r="J23" s="23">
        <f t="shared" si="2"/>
        <v>32276.303497311146</v>
      </c>
      <c r="K23" s="23">
        <f t="shared" si="2"/>
        <v>34842.09408846468</v>
      </c>
      <c r="L23" s="23">
        <f t="shared" si="2"/>
        <v>37174.630989513345</v>
      </c>
      <c r="M23" s="23">
        <f t="shared" si="2"/>
        <v>39295.11908137578</v>
      </c>
      <c r="N23" s="23">
        <f t="shared" si="2"/>
        <v>41222.83552852343</v>
      </c>
      <c r="O23" s="23">
        <f t="shared" si="2"/>
        <v>42975.305025930385</v>
      </c>
      <c r="P23" s="1"/>
      <c r="Q23">
        <v>6</v>
      </c>
      <c r="S23">
        <f>R23/Q23</f>
        <v>0</v>
      </c>
      <c r="U23">
        <v>6</v>
      </c>
      <c r="W23">
        <f>V23/U23</f>
        <v>0</v>
      </c>
    </row>
    <row r="24" spans="1:21" ht="12">
      <c r="A24" s="8">
        <f t="shared" si="3"/>
        <v>5750</v>
      </c>
      <c r="C24" s="12">
        <f t="shared" si="2"/>
        <v>5750.000000000005</v>
      </c>
      <c r="D24" s="12">
        <f t="shared" si="2"/>
        <v>10977.272727272735</v>
      </c>
      <c r="E24" s="12">
        <f t="shared" si="2"/>
        <v>15729.338842975223</v>
      </c>
      <c r="F24" s="12">
        <f t="shared" si="2"/>
        <v>20049.39894815929</v>
      </c>
      <c r="G24" s="22">
        <f t="shared" si="2"/>
        <v>23976.726316508455</v>
      </c>
      <c r="H24" s="23">
        <f t="shared" si="2"/>
        <v>27547.02392409859</v>
      </c>
      <c r="I24" s="23">
        <f t="shared" si="2"/>
        <v>30792.749021907814</v>
      </c>
      <c r="J24" s="23">
        <f t="shared" si="2"/>
        <v>33743.40820173438</v>
      </c>
      <c r="K24" s="23">
        <f t="shared" si="2"/>
        <v>36425.82563794035</v>
      </c>
      <c r="L24" s="23">
        <f t="shared" si="2"/>
        <v>38864.38694358213</v>
      </c>
      <c r="M24" s="23">
        <f t="shared" si="2"/>
        <v>41081.26085780195</v>
      </c>
      <c r="N24" s="23">
        <f t="shared" si="2"/>
        <v>43096.60077981996</v>
      </c>
      <c r="O24" s="23">
        <f t="shared" si="2"/>
        <v>44928.7279816545</v>
      </c>
      <c r="P24" s="1"/>
      <c r="U24" t="s">
        <v>14</v>
      </c>
    </row>
    <row r="25" spans="1:16" ht="12">
      <c r="A25" s="8">
        <f t="shared" si="3"/>
        <v>6000</v>
      </c>
      <c r="C25" s="12">
        <f t="shared" si="2"/>
        <v>6000.000000000005</v>
      </c>
      <c r="D25" s="12">
        <f t="shared" si="2"/>
        <v>11454.545454545465</v>
      </c>
      <c r="E25" s="12">
        <f t="shared" si="2"/>
        <v>16413.223140495884</v>
      </c>
      <c r="F25" s="12">
        <f t="shared" si="2"/>
        <v>20921.111945905348</v>
      </c>
      <c r="G25" s="22">
        <f t="shared" si="2"/>
        <v>25019.192678095773</v>
      </c>
      <c r="H25" s="23">
        <f t="shared" si="2"/>
        <v>28744.720616450708</v>
      </c>
      <c r="I25" s="23">
        <f t="shared" si="2"/>
        <v>32131.56419677337</v>
      </c>
      <c r="J25" s="23">
        <f t="shared" si="2"/>
        <v>35210.51290615761</v>
      </c>
      <c r="K25" s="23">
        <f t="shared" si="2"/>
        <v>38009.557187416016</v>
      </c>
      <c r="L25" s="23">
        <f t="shared" si="2"/>
        <v>40554.14289765092</v>
      </c>
      <c r="M25" s="23">
        <f t="shared" si="2"/>
        <v>42867.40263422812</v>
      </c>
      <c r="N25" s="23">
        <f t="shared" si="2"/>
        <v>44970.366031116464</v>
      </c>
      <c r="O25" s="23">
        <f t="shared" si="2"/>
        <v>46882.15093737861</v>
      </c>
      <c r="P25" s="1"/>
    </row>
    <row r="26" spans="1:22" ht="12">
      <c r="A26" s="8">
        <f t="shared" si="3"/>
        <v>6250</v>
      </c>
      <c r="C26" s="12">
        <f t="shared" si="2"/>
        <v>6250.0000000000055</v>
      </c>
      <c r="D26" s="12">
        <f t="shared" si="2"/>
        <v>11931.818181818193</v>
      </c>
      <c r="E26" s="12">
        <f t="shared" si="2"/>
        <v>17097.107438016545</v>
      </c>
      <c r="F26" s="12">
        <f t="shared" si="2"/>
        <v>21792.824943651405</v>
      </c>
      <c r="G26" s="22">
        <f t="shared" si="2"/>
        <v>26061.6590396831</v>
      </c>
      <c r="H26" s="23">
        <f t="shared" si="2"/>
        <v>29942.41730880282</v>
      </c>
      <c r="I26" s="23">
        <f t="shared" si="2"/>
        <v>33470.37937163893</v>
      </c>
      <c r="J26" s="23">
        <f t="shared" si="2"/>
        <v>36677.61761058085</v>
      </c>
      <c r="K26" s="23">
        <f t="shared" si="2"/>
        <v>39593.288736891685</v>
      </c>
      <c r="L26" s="23">
        <f t="shared" si="2"/>
        <v>42243.89885171971</v>
      </c>
      <c r="M26" s="23">
        <f t="shared" si="2"/>
        <v>44653.54441065429</v>
      </c>
      <c r="N26" s="23">
        <f t="shared" si="2"/>
        <v>46844.13128241299</v>
      </c>
      <c r="O26" s="23">
        <f t="shared" si="2"/>
        <v>48835.573893102715</v>
      </c>
      <c r="P26" s="1"/>
      <c r="R26">
        <v>2004</v>
      </c>
      <c r="V26" t="s">
        <v>15</v>
      </c>
    </row>
    <row r="27" spans="1:23" ht="12">
      <c r="A27" s="8">
        <f t="shared" si="3"/>
        <v>6500</v>
      </c>
      <c r="C27" s="12">
        <f t="shared" si="2"/>
        <v>6500.0000000000055</v>
      </c>
      <c r="D27" s="12">
        <f t="shared" si="2"/>
        <v>12409.090909090919</v>
      </c>
      <c r="E27" s="12">
        <f t="shared" si="2"/>
        <v>17780.99173553721</v>
      </c>
      <c r="F27" s="12">
        <f t="shared" si="2"/>
        <v>22664.53794139746</v>
      </c>
      <c r="G27" s="22">
        <f t="shared" si="2"/>
        <v>27104.125401270427</v>
      </c>
      <c r="H27" s="23">
        <f t="shared" si="2"/>
        <v>31140.114001154932</v>
      </c>
      <c r="I27" s="23">
        <f t="shared" si="2"/>
        <v>34809.194546504485</v>
      </c>
      <c r="J27" s="23">
        <f t="shared" si="2"/>
        <v>38144.72231500408</v>
      </c>
      <c r="K27" s="23">
        <f t="shared" si="2"/>
        <v>41177.02028636735</v>
      </c>
      <c r="L27" s="23">
        <f t="shared" si="2"/>
        <v>43933.6548057885</v>
      </c>
      <c r="M27" s="23">
        <f t="shared" si="2"/>
        <v>46439.686187080464</v>
      </c>
      <c r="N27" s="23">
        <f t="shared" si="2"/>
        <v>48717.896533709514</v>
      </c>
      <c r="O27" s="23">
        <f t="shared" si="2"/>
        <v>50788.99684882682</v>
      </c>
      <c r="P27" s="1"/>
      <c r="Q27" t="s">
        <v>9</v>
      </c>
      <c r="R27" t="s">
        <v>10</v>
      </c>
      <c r="S27" t="s">
        <v>11</v>
      </c>
      <c r="U27" t="s">
        <v>9</v>
      </c>
      <c r="V27" t="s">
        <v>10</v>
      </c>
      <c r="W27" t="s">
        <v>11</v>
      </c>
    </row>
    <row r="28" spans="1:23" ht="12">
      <c r="A28" s="8">
        <f t="shared" si="3"/>
        <v>6750</v>
      </c>
      <c r="C28" s="12">
        <f t="shared" si="2"/>
        <v>6750.0000000000055</v>
      </c>
      <c r="D28" s="12">
        <f t="shared" si="2"/>
        <v>12886.363636363647</v>
      </c>
      <c r="E28" s="12">
        <f t="shared" si="2"/>
        <v>18464.87603305787</v>
      </c>
      <c r="F28" s="12">
        <f t="shared" si="2"/>
        <v>23536.250939143516</v>
      </c>
      <c r="G28" s="22">
        <f t="shared" si="2"/>
        <v>28146.591762857744</v>
      </c>
      <c r="H28" s="23">
        <f t="shared" si="2"/>
        <v>32337.810693507043</v>
      </c>
      <c r="I28" s="23">
        <f t="shared" si="2"/>
        <v>36148.00972137004</v>
      </c>
      <c r="J28" s="23">
        <f t="shared" si="2"/>
        <v>39611.827019427314</v>
      </c>
      <c r="K28" s="23">
        <f t="shared" si="2"/>
        <v>42760.75183584302</v>
      </c>
      <c r="L28" s="23">
        <f t="shared" si="2"/>
        <v>45623.410759857295</v>
      </c>
      <c r="M28" s="23">
        <f t="shared" si="2"/>
        <v>48225.827963506636</v>
      </c>
      <c r="N28" s="23">
        <f t="shared" si="2"/>
        <v>50591.66178500603</v>
      </c>
      <c r="O28" s="23">
        <f t="shared" si="2"/>
        <v>52742.41980455093</v>
      </c>
      <c r="P28" s="1"/>
      <c r="Q28">
        <v>2</v>
      </c>
      <c r="R28">
        <v>1250</v>
      </c>
      <c r="S28">
        <f>R28/Q28</f>
        <v>625</v>
      </c>
      <c r="U28">
        <v>2</v>
      </c>
      <c r="V28">
        <v>1900</v>
      </c>
      <c r="W28">
        <f>V28/U28</f>
        <v>950</v>
      </c>
    </row>
    <row r="29" spans="1:23" ht="12">
      <c r="A29" s="8">
        <f t="shared" si="3"/>
        <v>7000</v>
      </c>
      <c r="C29" s="12">
        <f t="shared" si="2"/>
        <v>7000.000000000006</v>
      </c>
      <c r="D29" s="12">
        <f t="shared" si="2"/>
        <v>13363.636363636375</v>
      </c>
      <c r="E29" s="12">
        <f t="shared" si="2"/>
        <v>19148.76033057853</v>
      </c>
      <c r="F29" s="12">
        <f t="shared" si="2"/>
        <v>24407.963936889573</v>
      </c>
      <c r="G29" s="22">
        <f t="shared" si="2"/>
        <v>29189.05812444507</v>
      </c>
      <c r="H29" s="23">
        <f t="shared" si="2"/>
        <v>33535.50738585916</v>
      </c>
      <c r="I29" s="23">
        <f t="shared" si="2"/>
        <v>37486.8248962356</v>
      </c>
      <c r="J29" s="23">
        <f t="shared" si="2"/>
        <v>41078.93172385055</v>
      </c>
      <c r="K29" s="23">
        <f t="shared" si="2"/>
        <v>44344.48338531869</v>
      </c>
      <c r="L29" s="23">
        <f t="shared" si="2"/>
        <v>47313.16671392608</v>
      </c>
      <c r="M29" s="23">
        <f t="shared" si="2"/>
        <v>50011.96973993281</v>
      </c>
      <c r="N29" s="23">
        <f t="shared" si="2"/>
        <v>52465.42703630255</v>
      </c>
      <c r="O29" s="23">
        <f t="shared" si="2"/>
        <v>54695.84276027504</v>
      </c>
      <c r="P29" s="1"/>
      <c r="Q29">
        <v>3</v>
      </c>
      <c r="R29">
        <v>9000</v>
      </c>
      <c r="S29">
        <f>R29/Q29</f>
        <v>3000</v>
      </c>
      <c r="U29">
        <v>3</v>
      </c>
      <c r="V29">
        <v>4200</v>
      </c>
      <c r="W29">
        <f>V29/U29</f>
        <v>1400</v>
      </c>
    </row>
    <row r="30" spans="1:23" ht="12">
      <c r="A30" s="8">
        <f t="shared" si="3"/>
        <v>7250</v>
      </c>
      <c r="C30" s="12">
        <f t="shared" si="2"/>
        <v>7250.000000000006</v>
      </c>
      <c r="D30" s="12">
        <f t="shared" si="2"/>
        <v>13840.909090909105</v>
      </c>
      <c r="E30" s="12">
        <f t="shared" si="2"/>
        <v>19832.644628099195</v>
      </c>
      <c r="F30" s="12">
        <f t="shared" si="2"/>
        <v>25279.67693463563</v>
      </c>
      <c r="G30" s="22">
        <f t="shared" si="2"/>
        <v>30231.5244860324</v>
      </c>
      <c r="H30" s="23">
        <f t="shared" si="2"/>
        <v>34733.204078211274</v>
      </c>
      <c r="I30" s="23">
        <f t="shared" si="2"/>
        <v>38825.64007110116</v>
      </c>
      <c r="J30" s="23">
        <f t="shared" si="2"/>
        <v>42546.03642827378</v>
      </c>
      <c r="K30" s="23">
        <f t="shared" si="2"/>
        <v>45928.21493479435</v>
      </c>
      <c r="L30" s="23">
        <f t="shared" si="2"/>
        <v>49002.92266799487</v>
      </c>
      <c r="M30" s="23">
        <f t="shared" si="2"/>
        <v>51798.11151635898</v>
      </c>
      <c r="N30" s="23">
        <f t="shared" si="2"/>
        <v>54339.19228759907</v>
      </c>
      <c r="O30" s="23">
        <f t="shared" si="2"/>
        <v>56649.26571599915</v>
      </c>
      <c r="P30" s="1"/>
      <c r="Q30">
        <v>4</v>
      </c>
      <c r="R30">
        <v>24000</v>
      </c>
      <c r="S30">
        <f>R30/Q30</f>
        <v>6000</v>
      </c>
      <c r="U30">
        <v>4</v>
      </c>
      <c r="V30">
        <v>41000</v>
      </c>
      <c r="W30">
        <f>V30/U30</f>
        <v>10250</v>
      </c>
    </row>
    <row r="31" spans="1:23" ht="12">
      <c r="A31" s="8">
        <f t="shared" si="3"/>
        <v>7500</v>
      </c>
      <c r="C31" s="12">
        <f t="shared" si="2"/>
        <v>7500.000000000006</v>
      </c>
      <c r="D31" s="12">
        <f t="shared" si="2"/>
        <v>14318.18181818183</v>
      </c>
      <c r="E31" s="12">
        <f t="shared" si="2"/>
        <v>20516.528925619856</v>
      </c>
      <c r="F31" s="12">
        <f t="shared" si="2"/>
        <v>26151.389932381684</v>
      </c>
      <c r="G31" s="22">
        <f t="shared" si="2"/>
        <v>31273.990847619723</v>
      </c>
      <c r="H31" s="23">
        <f t="shared" si="2"/>
        <v>35930.900770563385</v>
      </c>
      <c r="I31" s="23">
        <f t="shared" si="2"/>
        <v>40164.45524596672</v>
      </c>
      <c r="J31" s="23">
        <f t="shared" si="2"/>
        <v>44013.14113269702</v>
      </c>
      <c r="K31" s="23">
        <f t="shared" si="2"/>
        <v>47511.94648427002</v>
      </c>
      <c r="L31" s="23">
        <f t="shared" si="2"/>
        <v>50692.67862206365</v>
      </c>
      <c r="M31" s="23">
        <f t="shared" si="2"/>
        <v>53584.25329278515</v>
      </c>
      <c r="N31" s="23">
        <f t="shared" si="2"/>
        <v>56212.957538895585</v>
      </c>
      <c r="O31" s="23">
        <f t="shared" si="2"/>
        <v>58602.68867172326</v>
      </c>
      <c r="P31" s="1"/>
      <c r="Q31">
        <v>5</v>
      </c>
      <c r="R31">
        <v>70000</v>
      </c>
      <c r="S31">
        <f>R31/Q31</f>
        <v>14000</v>
      </c>
      <c r="U31">
        <v>5</v>
      </c>
      <c r="V31">
        <v>82500</v>
      </c>
      <c r="W31">
        <f>V31/U31</f>
        <v>16500</v>
      </c>
    </row>
    <row r="32" spans="1:23" ht="12">
      <c r="A32" s="8">
        <f t="shared" si="3"/>
        <v>7750</v>
      </c>
      <c r="C32" s="12">
        <f t="shared" si="2"/>
        <v>7750.000000000006</v>
      </c>
      <c r="D32" s="12">
        <f t="shared" si="2"/>
        <v>14795.454545454559</v>
      </c>
      <c r="E32" s="12">
        <f t="shared" si="2"/>
        <v>21200.413223140516</v>
      </c>
      <c r="F32" s="12">
        <f t="shared" si="2"/>
        <v>27023.10293012774</v>
      </c>
      <c r="G32" s="22">
        <f t="shared" si="2"/>
        <v>32316.45720920704</v>
      </c>
      <c r="H32" s="23">
        <f t="shared" si="2"/>
        <v>37128.597462915495</v>
      </c>
      <c r="I32" s="23">
        <f t="shared" si="2"/>
        <v>41503.27042083227</v>
      </c>
      <c r="J32" s="23">
        <f t="shared" si="2"/>
        <v>45480.24583712025</v>
      </c>
      <c r="K32" s="23">
        <f t="shared" si="2"/>
        <v>49095.67803374569</v>
      </c>
      <c r="L32" s="23">
        <f t="shared" si="2"/>
        <v>52382.43457613244</v>
      </c>
      <c r="M32" s="23">
        <f t="shared" si="2"/>
        <v>55370.39506921132</v>
      </c>
      <c r="N32" s="23">
        <f t="shared" si="2"/>
        <v>58086.72279019211</v>
      </c>
      <c r="O32" s="23">
        <f t="shared" si="2"/>
        <v>60556.11162744736</v>
      </c>
      <c r="P32" s="1"/>
      <c r="Q32">
        <v>6</v>
      </c>
      <c r="R32">
        <v>72000</v>
      </c>
      <c r="S32">
        <f>R32/Q32</f>
        <v>12000</v>
      </c>
      <c r="U32">
        <v>6</v>
      </c>
      <c r="W32">
        <f>V32/U32</f>
        <v>0</v>
      </c>
    </row>
    <row r="33" spans="1:21" ht="12">
      <c r="A33" s="8">
        <f t="shared" si="3"/>
        <v>8000</v>
      </c>
      <c r="C33" s="12">
        <f t="shared" si="2"/>
        <v>8000.000000000006</v>
      </c>
      <c r="D33" s="12">
        <f t="shared" si="2"/>
        <v>15272.727272727285</v>
      </c>
      <c r="E33" s="12">
        <f t="shared" si="2"/>
        <v>21884.29752066118</v>
      </c>
      <c r="F33" s="12">
        <f t="shared" si="2"/>
        <v>27894.8159278738</v>
      </c>
      <c r="G33" s="22">
        <f t="shared" si="2"/>
        <v>33358.923570794366</v>
      </c>
      <c r="H33" s="23">
        <f t="shared" si="2"/>
        <v>38326.29415526761</v>
      </c>
      <c r="I33" s="23">
        <f t="shared" si="2"/>
        <v>42842.085595697834</v>
      </c>
      <c r="J33" s="23">
        <f t="shared" si="2"/>
        <v>46947.35054154348</v>
      </c>
      <c r="K33" s="23">
        <f t="shared" si="2"/>
        <v>50679.40958322135</v>
      </c>
      <c r="L33" s="23">
        <f t="shared" si="2"/>
        <v>54072.19053020124</v>
      </c>
      <c r="M33" s="23">
        <f t="shared" si="2"/>
        <v>57156.53684563749</v>
      </c>
      <c r="N33" s="23">
        <f t="shared" si="2"/>
        <v>59960.488041488636</v>
      </c>
      <c r="O33" s="23">
        <f t="shared" si="2"/>
        <v>62509.53458317147</v>
      </c>
      <c r="P33" s="1"/>
      <c r="U33" t="s">
        <v>16</v>
      </c>
    </row>
    <row r="34" spans="1:16" ht="12">
      <c r="A34" s="8">
        <f t="shared" si="3"/>
        <v>8250</v>
      </c>
      <c r="C34" s="12">
        <f t="shared" si="2"/>
        <v>8250.000000000005</v>
      </c>
      <c r="D34" s="12">
        <f t="shared" si="2"/>
        <v>15750.000000000013</v>
      </c>
      <c r="E34" s="12">
        <f t="shared" si="2"/>
        <v>22568.18181818184</v>
      </c>
      <c r="F34" s="12">
        <f t="shared" si="2"/>
        <v>28766.528925619856</v>
      </c>
      <c r="G34" s="22">
        <f t="shared" si="2"/>
        <v>34401.389932381695</v>
      </c>
      <c r="H34" s="23">
        <f t="shared" si="2"/>
        <v>39523.990847619716</v>
      </c>
      <c r="I34" s="23">
        <f t="shared" si="2"/>
        <v>44180.900770563385</v>
      </c>
      <c r="J34" s="23">
        <f t="shared" si="2"/>
        <v>48414.45524596672</v>
      </c>
      <c r="K34" s="23">
        <f t="shared" si="2"/>
        <v>52263.14113269702</v>
      </c>
      <c r="L34" s="23">
        <f t="shared" si="2"/>
        <v>55761.946484270025</v>
      </c>
      <c r="M34" s="23">
        <f t="shared" si="2"/>
        <v>58942.67862206367</v>
      </c>
      <c r="N34" s="23">
        <f t="shared" si="2"/>
        <v>61834.25329278514</v>
      </c>
      <c r="O34" s="23">
        <f t="shared" si="2"/>
        <v>64462.957538895585</v>
      </c>
      <c r="P34" s="1"/>
    </row>
    <row r="35" spans="1:18" ht="12">
      <c r="A35" s="8">
        <f t="shared" si="3"/>
        <v>8500</v>
      </c>
      <c r="C35" s="12">
        <f t="shared" si="2"/>
        <v>8500.000000000007</v>
      </c>
      <c r="D35" s="12">
        <f t="shared" si="2"/>
        <v>16227.27272727274</v>
      </c>
      <c r="E35" s="12">
        <f t="shared" si="2"/>
        <v>23252.066115702502</v>
      </c>
      <c r="F35" s="12">
        <f t="shared" si="2"/>
        <v>29638.24192336591</v>
      </c>
      <c r="G35" s="22">
        <f t="shared" si="2"/>
        <v>35443.85629396902</v>
      </c>
      <c r="H35" s="23">
        <f t="shared" si="2"/>
        <v>40721.687539971834</v>
      </c>
      <c r="I35" s="23">
        <f t="shared" si="2"/>
        <v>45519.71594542894</v>
      </c>
      <c r="J35" s="23">
        <f t="shared" si="2"/>
        <v>49881.55995038995</v>
      </c>
      <c r="K35" s="23">
        <f t="shared" si="2"/>
        <v>53846.87268217269</v>
      </c>
      <c r="L35" s="23">
        <f t="shared" si="2"/>
        <v>57451.70243833881</v>
      </c>
      <c r="M35" s="23">
        <f t="shared" si="2"/>
        <v>60728.820398489835</v>
      </c>
      <c r="N35" s="23">
        <f t="shared" si="2"/>
        <v>63708.01854408167</v>
      </c>
      <c r="O35" s="23">
        <f t="shared" si="2"/>
        <v>66416.38049461969</v>
      </c>
      <c r="P35" s="1"/>
      <c r="R35">
        <v>2003</v>
      </c>
    </row>
    <row r="36" spans="1:19" ht="12">
      <c r="A36" s="8">
        <f t="shared" si="3"/>
        <v>8750</v>
      </c>
      <c r="C36" s="12">
        <f aca="true" t="shared" si="4" ref="C36:M61">PV($G$81,C$1,-$A36,0,1)</f>
        <v>8750.000000000007</v>
      </c>
      <c r="D36" s="12">
        <f t="shared" si="4"/>
        <v>16704.545454545467</v>
      </c>
      <c r="E36" s="12">
        <f t="shared" si="4"/>
        <v>23935.950413223167</v>
      </c>
      <c r="F36" s="12">
        <f t="shared" si="4"/>
        <v>30509.954921111967</v>
      </c>
      <c r="G36" s="22">
        <f t="shared" si="4"/>
        <v>36486.32265555634</v>
      </c>
      <c r="H36" s="23">
        <f t="shared" si="4"/>
        <v>41919.38423232395</v>
      </c>
      <c r="I36" s="23">
        <f t="shared" si="4"/>
        <v>46858.5311202945</v>
      </c>
      <c r="J36" s="23">
        <f t="shared" si="4"/>
        <v>51348.66465481319</v>
      </c>
      <c r="K36" s="23">
        <f>PV($G$81,K$1,-$A36,0,1)</f>
        <v>55430.60423164836</v>
      </c>
      <c r="L36" s="23">
        <f t="shared" si="4"/>
        <v>59141.4583924076</v>
      </c>
      <c r="M36" s="23">
        <f t="shared" si="4"/>
        <v>62514.962174916014</v>
      </c>
      <c r="N36" s="23">
        <f aca="true" t="shared" si="5" ref="M36:O51">PV($G$81,N$1,-$A36,0,1)</f>
        <v>65581.78379537819</v>
      </c>
      <c r="O36" s="23">
        <f t="shared" si="5"/>
        <v>68369.8034503438</v>
      </c>
      <c r="P36" s="1"/>
      <c r="Q36" t="s">
        <v>9</v>
      </c>
      <c r="R36" t="s">
        <v>10</v>
      </c>
      <c r="S36" t="s">
        <v>11</v>
      </c>
    </row>
    <row r="37" spans="1:19" ht="12">
      <c r="A37" s="8">
        <f t="shared" si="3"/>
        <v>9000</v>
      </c>
      <c r="C37" s="12">
        <f t="shared" si="4"/>
        <v>9000.000000000007</v>
      </c>
      <c r="D37" s="12">
        <f t="shared" si="4"/>
        <v>17181.8181818182</v>
      </c>
      <c r="E37" s="12">
        <f t="shared" si="4"/>
        <v>24619.834710743828</v>
      </c>
      <c r="F37" s="12">
        <f t="shared" si="4"/>
        <v>31381.667918858024</v>
      </c>
      <c r="G37" s="12">
        <f t="shared" si="4"/>
        <v>37528.78901714367</v>
      </c>
      <c r="H37" s="24">
        <f t="shared" si="4"/>
        <v>43117.080924676055</v>
      </c>
      <c r="I37" s="24">
        <f t="shared" si="4"/>
        <v>48197.34629516006</v>
      </c>
      <c r="J37" s="24">
        <f t="shared" si="4"/>
        <v>52815.769359236416</v>
      </c>
      <c r="K37" s="24">
        <f t="shared" si="4"/>
        <v>57014.33578112403</v>
      </c>
      <c r="L37" s="24">
        <f t="shared" si="4"/>
        <v>60831.21434647639</v>
      </c>
      <c r="M37" s="24">
        <f t="shared" si="5"/>
        <v>64301.10395134218</v>
      </c>
      <c r="N37" s="24">
        <f t="shared" si="5"/>
        <v>67455.5490466747</v>
      </c>
      <c r="O37" s="24">
        <f t="shared" si="5"/>
        <v>70323.2264060679</v>
      </c>
      <c r="P37" s="20"/>
      <c r="Q37">
        <v>2</v>
      </c>
      <c r="R37">
        <v>1300</v>
      </c>
      <c r="S37">
        <f>R37/Q37</f>
        <v>650</v>
      </c>
    </row>
    <row r="38" spans="1:19" ht="12">
      <c r="A38" s="8">
        <f t="shared" si="3"/>
        <v>9250</v>
      </c>
      <c r="C38" s="12">
        <f t="shared" si="4"/>
        <v>9250.000000000007</v>
      </c>
      <c r="D38" s="12">
        <f t="shared" si="4"/>
        <v>17659.090909090923</v>
      </c>
      <c r="E38" s="12">
        <f t="shared" si="4"/>
        <v>25303.71900826449</v>
      </c>
      <c r="F38" s="12">
        <f t="shared" si="4"/>
        <v>32253.380916604074</v>
      </c>
      <c r="G38" s="12">
        <f t="shared" si="4"/>
        <v>38571.25537873099</v>
      </c>
      <c r="H38" s="24">
        <f t="shared" si="4"/>
        <v>44314.77761702817</v>
      </c>
      <c r="I38" s="24">
        <f t="shared" si="4"/>
        <v>49536.16147002561</v>
      </c>
      <c r="J38" s="24">
        <f t="shared" si="4"/>
        <v>54282.87406365965</v>
      </c>
      <c r="K38" s="24">
        <f t="shared" si="4"/>
        <v>58598.06733059969</v>
      </c>
      <c r="L38" s="24">
        <f t="shared" si="4"/>
        <v>62520.970300545174</v>
      </c>
      <c r="M38" s="24">
        <f t="shared" si="5"/>
        <v>66087.24572776836</v>
      </c>
      <c r="N38" s="24">
        <f t="shared" si="5"/>
        <v>69329.31429797123</v>
      </c>
      <c r="O38" s="24">
        <f t="shared" si="5"/>
        <v>72276.64936179202</v>
      </c>
      <c r="P38" s="20"/>
      <c r="Q38">
        <v>3</v>
      </c>
      <c r="R38">
        <v>10650</v>
      </c>
      <c r="S38">
        <f>R38/Q38</f>
        <v>3550</v>
      </c>
    </row>
    <row r="39" spans="1:19" ht="12">
      <c r="A39" s="8">
        <f t="shared" si="3"/>
        <v>9500</v>
      </c>
      <c r="C39" s="12">
        <f t="shared" si="4"/>
        <v>9500.000000000007</v>
      </c>
      <c r="D39" s="12">
        <f t="shared" si="4"/>
        <v>18136.36363636365</v>
      </c>
      <c r="E39" s="12">
        <f t="shared" si="4"/>
        <v>25987.60330578515</v>
      </c>
      <c r="F39" s="12">
        <f t="shared" si="4"/>
        <v>33125.09391435013</v>
      </c>
      <c r="G39" s="12">
        <f t="shared" si="4"/>
        <v>39613.72174031831</v>
      </c>
      <c r="H39" s="24">
        <f t="shared" si="4"/>
        <v>45512.47430938028</v>
      </c>
      <c r="I39" s="24">
        <f t="shared" si="4"/>
        <v>50874.976644891176</v>
      </c>
      <c r="J39" s="24">
        <f t="shared" si="4"/>
        <v>55749.97876808289</v>
      </c>
      <c r="K39" s="24">
        <f t="shared" si="4"/>
        <v>60181.79888007536</v>
      </c>
      <c r="L39" s="24">
        <f t="shared" si="4"/>
        <v>64210.72625461397</v>
      </c>
      <c r="M39" s="24">
        <f t="shared" si="5"/>
        <v>67873.38750419451</v>
      </c>
      <c r="N39" s="24">
        <f t="shared" si="5"/>
        <v>71203.07954926776</v>
      </c>
      <c r="O39" s="24">
        <f t="shared" si="5"/>
        <v>74230.07231751613</v>
      </c>
      <c r="P39" s="20"/>
      <c r="Q39">
        <v>4</v>
      </c>
      <c r="R39">
        <v>17000</v>
      </c>
      <c r="S39">
        <f>R39/Q39</f>
        <v>4250</v>
      </c>
    </row>
    <row r="40" spans="1:19" ht="12">
      <c r="A40" s="8">
        <f t="shared" si="3"/>
        <v>9750</v>
      </c>
      <c r="C40" s="12">
        <f t="shared" si="4"/>
        <v>9750.000000000007</v>
      </c>
      <c r="D40" s="12">
        <f t="shared" si="4"/>
        <v>18613.63636363638</v>
      </c>
      <c r="E40" s="12">
        <f t="shared" si="4"/>
        <v>26671.487603305814</v>
      </c>
      <c r="F40" s="12">
        <f t="shared" si="4"/>
        <v>33996.80691209619</v>
      </c>
      <c r="G40" s="12">
        <f t="shared" si="4"/>
        <v>40656.18810190564</v>
      </c>
      <c r="H40" s="24">
        <f t="shared" si="4"/>
        <v>46710.1710017324</v>
      </c>
      <c r="I40" s="24">
        <f t="shared" si="4"/>
        <v>52213.79181975673</v>
      </c>
      <c r="J40" s="24">
        <f t="shared" si="4"/>
        <v>57217.08347250612</v>
      </c>
      <c r="K40" s="24">
        <f t="shared" si="4"/>
        <v>61765.53042955103</v>
      </c>
      <c r="L40" s="24">
        <f t="shared" si="4"/>
        <v>65900.48220868275</v>
      </c>
      <c r="M40" s="24">
        <f t="shared" si="5"/>
        <v>69659.5292806207</v>
      </c>
      <c r="N40" s="24">
        <f t="shared" si="5"/>
        <v>73076.84480056427</v>
      </c>
      <c r="O40" s="24">
        <f t="shared" si="5"/>
        <v>76183.49527324023</v>
      </c>
      <c r="P40" s="20"/>
      <c r="Q40">
        <v>5</v>
      </c>
      <c r="S40">
        <f>R40/Q40</f>
        <v>0</v>
      </c>
    </row>
    <row r="41" spans="1:19" ht="12">
      <c r="A41" s="8">
        <f t="shared" si="3"/>
        <v>10000</v>
      </c>
      <c r="C41" s="12">
        <f t="shared" si="4"/>
        <v>10000.000000000007</v>
      </c>
      <c r="D41" s="12">
        <f t="shared" si="4"/>
        <v>19090.909090909106</v>
      </c>
      <c r="E41" s="12">
        <f>PV($G$81,E$1,-$A41,0,1)</f>
        <v>27355.371900826478</v>
      </c>
      <c r="F41" s="12">
        <f t="shared" si="4"/>
        <v>34868.519909842245</v>
      </c>
      <c r="G41" s="12">
        <f t="shared" si="4"/>
        <v>41698.65446349296</v>
      </c>
      <c r="H41" s="24">
        <f t="shared" si="4"/>
        <v>47907.86769408451</v>
      </c>
      <c r="I41" s="24">
        <f t="shared" si="4"/>
        <v>53552.606994622285</v>
      </c>
      <c r="J41" s="24">
        <f t="shared" si="4"/>
        <v>58684.18817692935</v>
      </c>
      <c r="K41" s="24">
        <f t="shared" si="4"/>
        <v>63349.2619790267</v>
      </c>
      <c r="L41" s="24">
        <f t="shared" si="4"/>
        <v>67590.23816275154</v>
      </c>
      <c r="M41" s="24">
        <f t="shared" si="5"/>
        <v>71445.67105704687</v>
      </c>
      <c r="N41" s="24">
        <f t="shared" si="5"/>
        <v>74950.61005186079</v>
      </c>
      <c r="O41" s="24">
        <f t="shared" si="5"/>
        <v>78136.91822896435</v>
      </c>
      <c r="P41" s="20"/>
      <c r="Q41">
        <v>6</v>
      </c>
      <c r="R41">
        <v>85000</v>
      </c>
      <c r="S41">
        <f>R41/Q41</f>
        <v>14166.666666666666</v>
      </c>
    </row>
    <row r="42" spans="1:16" ht="12">
      <c r="A42" s="8">
        <f t="shared" si="3"/>
        <v>10250</v>
      </c>
      <c r="C42" s="12">
        <f t="shared" si="4"/>
        <v>10250.00000000001</v>
      </c>
      <c r="D42" s="12">
        <f t="shared" si="4"/>
        <v>19568.181818181834</v>
      </c>
      <c r="E42" s="12">
        <f>PV($G$81,E$1,-$A42,0,1)</f>
        <v>28039.25619834714</v>
      </c>
      <c r="F42" s="12">
        <f t="shared" si="4"/>
        <v>35740.2329075883</v>
      </c>
      <c r="G42" s="12">
        <f t="shared" si="4"/>
        <v>42741.12082508029</v>
      </c>
      <c r="H42" s="24">
        <f t="shared" si="4"/>
        <v>49105.56438643662</v>
      </c>
      <c r="I42" s="24">
        <f t="shared" si="4"/>
        <v>54891.42216948784</v>
      </c>
      <c r="J42" s="24">
        <f t="shared" si="4"/>
        <v>60151.29288135259</v>
      </c>
      <c r="K42" s="24">
        <f t="shared" si="4"/>
        <v>64932.99352850236</v>
      </c>
      <c r="L42" s="24">
        <f t="shared" si="4"/>
        <v>69279.99411682032</v>
      </c>
      <c r="M42" s="24">
        <f t="shared" si="5"/>
        <v>73231.81283347304</v>
      </c>
      <c r="N42" s="24">
        <f t="shared" si="5"/>
        <v>76824.3753031573</v>
      </c>
      <c r="O42" s="24">
        <f t="shared" si="5"/>
        <v>80090.34118468846</v>
      </c>
      <c r="P42" s="20"/>
    </row>
    <row r="43" spans="1:16" ht="12">
      <c r="A43" s="8">
        <f t="shared" si="3"/>
        <v>10500</v>
      </c>
      <c r="C43" s="12">
        <f t="shared" si="4"/>
        <v>10500.00000000001</v>
      </c>
      <c r="D43" s="12">
        <f t="shared" si="4"/>
        <v>20045.454545454562</v>
      </c>
      <c r="E43" s="12">
        <f>PV($G$81,E$1,-$A43,0,1)</f>
        <v>28723.1404958678</v>
      </c>
      <c r="F43" s="12">
        <f t="shared" si="4"/>
        <v>36611.94590533436</v>
      </c>
      <c r="G43" s="12">
        <f t="shared" si="4"/>
        <v>43783.58718666761</v>
      </c>
      <c r="H43" s="24">
        <f t="shared" si="4"/>
        <v>50303.26107878874</v>
      </c>
      <c r="I43" s="24">
        <f t="shared" si="4"/>
        <v>56230.2373443534</v>
      </c>
      <c r="J43" s="24">
        <f t="shared" si="4"/>
        <v>61618.39758577582</v>
      </c>
      <c r="K43" s="24">
        <f t="shared" si="4"/>
        <v>66516.72507797803</v>
      </c>
      <c r="L43" s="24">
        <f t="shared" si="4"/>
        <v>70969.75007088912</v>
      </c>
      <c r="M43" s="24">
        <f t="shared" si="5"/>
        <v>75017.95460989921</v>
      </c>
      <c r="N43" s="24">
        <f t="shared" si="5"/>
        <v>78698.14055445383</v>
      </c>
      <c r="O43" s="24">
        <f t="shared" si="5"/>
        <v>82043.76414041255</v>
      </c>
      <c r="P43" s="20"/>
    </row>
    <row r="44" spans="1:16" ht="12">
      <c r="A44" s="8">
        <f t="shared" si="3"/>
        <v>10750</v>
      </c>
      <c r="C44" s="12">
        <f t="shared" si="4"/>
        <v>10750.00000000001</v>
      </c>
      <c r="D44" s="12">
        <f t="shared" si="4"/>
        <v>20522.72727272729</v>
      </c>
      <c r="E44" s="12">
        <f t="shared" si="4"/>
        <v>29407.02479338846</v>
      </c>
      <c r="F44" s="12">
        <f t="shared" si="4"/>
        <v>37483.65890308041</v>
      </c>
      <c r="G44" s="12">
        <f t="shared" si="4"/>
        <v>44826.053548254924</v>
      </c>
      <c r="H44" s="24">
        <f t="shared" si="4"/>
        <v>51500.95777114085</v>
      </c>
      <c r="I44" s="24">
        <f t="shared" si="4"/>
        <v>57569.05251921895</v>
      </c>
      <c r="J44" s="24">
        <f t="shared" si="4"/>
        <v>63085.50229019905</v>
      </c>
      <c r="K44" s="24">
        <f t="shared" si="4"/>
        <v>68100.4566274537</v>
      </c>
      <c r="L44" s="24">
        <f t="shared" si="4"/>
        <v>72659.50602495791</v>
      </c>
      <c r="M44" s="24">
        <f t="shared" si="5"/>
        <v>76804.09638632539</v>
      </c>
      <c r="N44" s="24">
        <f t="shared" si="5"/>
        <v>80571.90580575034</v>
      </c>
      <c r="O44" s="24">
        <f t="shared" si="5"/>
        <v>83997.18709613667</v>
      </c>
      <c r="P44" s="20"/>
    </row>
    <row r="45" spans="1:16" ht="12">
      <c r="A45" s="8">
        <f t="shared" si="3"/>
        <v>11000</v>
      </c>
      <c r="C45" s="12">
        <f t="shared" si="4"/>
        <v>11000.00000000001</v>
      </c>
      <c r="D45" s="12">
        <f t="shared" si="4"/>
        <v>21000.00000000002</v>
      </c>
      <c r="E45" s="12">
        <f t="shared" si="4"/>
        <v>30090.90909090912</v>
      </c>
      <c r="F45" s="12">
        <f t="shared" si="4"/>
        <v>38355.37190082647</v>
      </c>
      <c r="G45" s="12">
        <f t="shared" si="4"/>
        <v>45868.51990984226</v>
      </c>
      <c r="H45" s="24">
        <f t="shared" si="4"/>
        <v>52698.65446349296</v>
      </c>
      <c r="I45" s="24">
        <f t="shared" si="4"/>
        <v>58907.86769408452</v>
      </c>
      <c r="J45" s="24">
        <f t="shared" si="4"/>
        <v>64552.60699462229</v>
      </c>
      <c r="K45" s="24">
        <f t="shared" si="4"/>
        <v>69684.18817692935</v>
      </c>
      <c r="L45" s="24">
        <f t="shared" si="4"/>
        <v>74349.26197902669</v>
      </c>
      <c r="M45" s="24">
        <f t="shared" si="5"/>
        <v>78590.23816275156</v>
      </c>
      <c r="N45" s="24">
        <f t="shared" si="5"/>
        <v>82445.67105704686</v>
      </c>
      <c r="O45" s="24">
        <f t="shared" si="5"/>
        <v>85950.61005186077</v>
      </c>
      <c r="P45" s="20"/>
    </row>
    <row r="46" spans="1:16" ht="12">
      <c r="A46" s="8">
        <f t="shared" si="3"/>
        <v>11250</v>
      </c>
      <c r="C46" s="12">
        <f t="shared" si="4"/>
        <v>11250.00000000001</v>
      </c>
      <c r="D46" s="12">
        <f t="shared" si="4"/>
        <v>21477.272727272746</v>
      </c>
      <c r="E46" s="12">
        <f t="shared" si="4"/>
        <v>30774.793388429785</v>
      </c>
      <c r="F46" s="12">
        <f t="shared" si="4"/>
        <v>39227.084898572524</v>
      </c>
      <c r="G46" s="12">
        <f t="shared" si="4"/>
        <v>46910.98627142958</v>
      </c>
      <c r="H46" s="24">
        <f t="shared" si="4"/>
        <v>53896.35115584508</v>
      </c>
      <c r="I46" s="24">
        <f t="shared" si="4"/>
        <v>60246.68286895007</v>
      </c>
      <c r="J46" s="24">
        <f t="shared" si="4"/>
        <v>66019.71169904553</v>
      </c>
      <c r="K46" s="24">
        <f t="shared" si="4"/>
        <v>71267.91972640503</v>
      </c>
      <c r="L46" s="24">
        <f t="shared" si="4"/>
        <v>76039.01793309549</v>
      </c>
      <c r="M46" s="24">
        <f t="shared" si="5"/>
        <v>80376.37993917773</v>
      </c>
      <c r="N46" s="24">
        <f t="shared" si="5"/>
        <v>84319.43630834339</v>
      </c>
      <c r="O46" s="24">
        <f t="shared" si="5"/>
        <v>87904.03300758489</v>
      </c>
      <c r="P46" s="20"/>
    </row>
    <row r="47" spans="1:16" ht="12">
      <c r="A47" s="8">
        <f t="shared" si="3"/>
        <v>11500</v>
      </c>
      <c r="C47" s="12">
        <f t="shared" si="4"/>
        <v>11500.00000000001</v>
      </c>
      <c r="D47" s="12">
        <f t="shared" si="4"/>
        <v>21954.54545454547</v>
      </c>
      <c r="E47" s="12">
        <f t="shared" si="4"/>
        <v>31458.677685950446</v>
      </c>
      <c r="F47" s="12">
        <f t="shared" si="4"/>
        <v>40098.79789631858</v>
      </c>
      <c r="G47" s="12">
        <f t="shared" si="4"/>
        <v>47953.45263301691</v>
      </c>
      <c r="H47" s="24">
        <f t="shared" si="4"/>
        <v>55094.04784819718</v>
      </c>
      <c r="I47" s="24">
        <f t="shared" si="4"/>
        <v>61585.49804381563</v>
      </c>
      <c r="J47" s="24">
        <f t="shared" si="4"/>
        <v>67486.81640346877</v>
      </c>
      <c r="K47" s="24">
        <f t="shared" si="4"/>
        <v>72851.6512758807</v>
      </c>
      <c r="L47" s="24">
        <f t="shared" si="4"/>
        <v>77728.77388716427</v>
      </c>
      <c r="M47" s="24">
        <f t="shared" si="5"/>
        <v>82162.5217156039</v>
      </c>
      <c r="N47" s="24">
        <f t="shared" si="5"/>
        <v>86193.20155963991</v>
      </c>
      <c r="O47" s="24">
        <f t="shared" si="5"/>
        <v>89857.455963309</v>
      </c>
      <c r="P47" s="20"/>
    </row>
    <row r="48" spans="1:16" ht="12">
      <c r="A48" s="8">
        <f t="shared" si="3"/>
        <v>11750</v>
      </c>
      <c r="C48" s="12">
        <f t="shared" si="4"/>
        <v>11750.00000000001</v>
      </c>
      <c r="D48" s="12">
        <f t="shared" si="4"/>
        <v>22431.8181818182</v>
      </c>
      <c r="E48" s="12">
        <f t="shared" si="4"/>
        <v>32142.561983471107</v>
      </c>
      <c r="F48" s="12">
        <f t="shared" si="4"/>
        <v>40970.51089406464</v>
      </c>
      <c r="G48" s="12">
        <f t="shared" si="4"/>
        <v>48995.91899460423</v>
      </c>
      <c r="H48" s="24">
        <f t="shared" si="4"/>
        <v>56291.7445405493</v>
      </c>
      <c r="I48" s="24">
        <f t="shared" si="4"/>
        <v>62924.313218681185</v>
      </c>
      <c r="J48" s="24">
        <f t="shared" si="4"/>
        <v>68953.92110789199</v>
      </c>
      <c r="K48" s="24">
        <f t="shared" si="4"/>
        <v>74435.38282535637</v>
      </c>
      <c r="L48" s="24">
        <f t="shared" si="4"/>
        <v>79418.52984123306</v>
      </c>
      <c r="M48" s="24">
        <f t="shared" si="5"/>
        <v>83948.66349203007</v>
      </c>
      <c r="N48" s="24">
        <f t="shared" si="5"/>
        <v>88066.96681093643</v>
      </c>
      <c r="O48" s="24">
        <f t="shared" si="5"/>
        <v>91810.8789190331</v>
      </c>
      <c r="P48" s="20"/>
    </row>
    <row r="49" spans="1:16" ht="12">
      <c r="A49" s="8">
        <f t="shared" si="3"/>
        <v>12000</v>
      </c>
      <c r="C49" s="12">
        <f t="shared" si="4"/>
        <v>12000.00000000001</v>
      </c>
      <c r="D49" s="12">
        <f t="shared" si="4"/>
        <v>22909.09090909093</v>
      </c>
      <c r="E49" s="12">
        <f t="shared" si="4"/>
        <v>32826.44628099177</v>
      </c>
      <c r="F49" s="12">
        <f t="shared" si="4"/>
        <v>41842.223891810696</v>
      </c>
      <c r="G49" s="12">
        <f t="shared" si="4"/>
        <v>50038.385356191546</v>
      </c>
      <c r="H49" s="24">
        <f t="shared" si="4"/>
        <v>57489.441232901416</v>
      </c>
      <c r="I49" s="24">
        <f t="shared" si="4"/>
        <v>64263.12839354674</v>
      </c>
      <c r="J49" s="24">
        <f t="shared" si="4"/>
        <v>70421.02581231522</v>
      </c>
      <c r="K49" s="24">
        <f t="shared" si="4"/>
        <v>76019.11437483203</v>
      </c>
      <c r="L49" s="24">
        <f t="shared" si="4"/>
        <v>81108.28579530184</v>
      </c>
      <c r="M49" s="24">
        <f t="shared" si="5"/>
        <v>85734.80526845624</v>
      </c>
      <c r="N49" s="24">
        <f t="shared" si="5"/>
        <v>89940.73206223293</v>
      </c>
      <c r="O49" s="24">
        <f t="shared" si="5"/>
        <v>93764.30187475722</v>
      </c>
      <c r="P49" s="20"/>
    </row>
    <row r="50" spans="1:16" ht="12">
      <c r="A50" s="8">
        <f t="shared" si="3"/>
        <v>12250</v>
      </c>
      <c r="C50" s="12">
        <f t="shared" si="4"/>
        <v>12250.000000000011</v>
      </c>
      <c r="D50" s="12">
        <f t="shared" si="4"/>
        <v>23386.363636363658</v>
      </c>
      <c r="E50" s="12">
        <f t="shared" si="4"/>
        <v>33510.33057851243</v>
      </c>
      <c r="F50" s="12">
        <f t="shared" si="4"/>
        <v>42713.93688955675</v>
      </c>
      <c r="G50" s="12">
        <f t="shared" si="4"/>
        <v>51080.85171777888</v>
      </c>
      <c r="H50" s="24">
        <f t="shared" si="4"/>
        <v>58687.137925253526</v>
      </c>
      <c r="I50" s="24">
        <f t="shared" si="4"/>
        <v>65601.9435684123</v>
      </c>
      <c r="J50" s="24">
        <f t="shared" si="4"/>
        <v>71888.13051673846</v>
      </c>
      <c r="K50" s="24">
        <f t="shared" si="4"/>
        <v>77602.84592430771</v>
      </c>
      <c r="L50" s="24">
        <f t="shared" si="4"/>
        <v>82798.04174937063</v>
      </c>
      <c r="M50" s="24">
        <f t="shared" si="5"/>
        <v>87520.94704488241</v>
      </c>
      <c r="N50" s="24">
        <f t="shared" si="5"/>
        <v>91814.49731352946</v>
      </c>
      <c r="O50" s="24">
        <f t="shared" si="5"/>
        <v>95717.72483048131</v>
      </c>
      <c r="P50" s="20"/>
    </row>
    <row r="51" spans="1:16" ht="12">
      <c r="A51" s="8">
        <f t="shared" si="3"/>
        <v>12500</v>
      </c>
      <c r="C51" s="12">
        <f t="shared" si="4"/>
        <v>12500.000000000011</v>
      </c>
      <c r="D51" s="12">
        <f t="shared" si="4"/>
        <v>23863.636363636386</v>
      </c>
      <c r="E51" s="12">
        <f t="shared" si="4"/>
        <v>34194.21487603309</v>
      </c>
      <c r="F51" s="12">
        <f t="shared" si="4"/>
        <v>43585.64988730281</v>
      </c>
      <c r="G51" s="12">
        <f t="shared" si="4"/>
        <v>52123.3180793662</v>
      </c>
      <c r="H51" s="24">
        <f t="shared" si="4"/>
        <v>59884.83461760564</v>
      </c>
      <c r="I51" s="24">
        <f t="shared" si="4"/>
        <v>66940.75874327785</v>
      </c>
      <c r="J51" s="24">
        <f t="shared" si="4"/>
        <v>73355.2352211617</v>
      </c>
      <c r="K51" s="24">
        <f t="shared" si="4"/>
        <v>79186.57747378337</v>
      </c>
      <c r="L51" s="24">
        <f t="shared" si="4"/>
        <v>84487.79770343941</v>
      </c>
      <c r="M51" s="24">
        <f t="shared" si="5"/>
        <v>89307.08882130859</v>
      </c>
      <c r="N51" s="24">
        <f t="shared" si="5"/>
        <v>93688.26256482599</v>
      </c>
      <c r="O51" s="24">
        <f t="shared" si="5"/>
        <v>97671.14778620543</v>
      </c>
      <c r="P51" s="20"/>
    </row>
    <row r="52" spans="1:16" ht="12">
      <c r="A52" s="8">
        <f t="shared" si="3"/>
        <v>12750</v>
      </c>
      <c r="C52" s="12">
        <f t="shared" si="4"/>
        <v>12750.000000000011</v>
      </c>
      <c r="D52" s="12">
        <f t="shared" si="4"/>
        <v>24340.90909090911</v>
      </c>
      <c r="E52" s="12">
        <f t="shared" si="4"/>
        <v>34878.09917355376</v>
      </c>
      <c r="F52" s="12">
        <f t="shared" si="4"/>
        <v>44457.36288504887</v>
      </c>
      <c r="G52" s="12">
        <f t="shared" si="4"/>
        <v>53165.78444095352</v>
      </c>
      <c r="H52" s="24">
        <f t="shared" si="4"/>
        <v>61082.53130995775</v>
      </c>
      <c r="I52" s="24">
        <f t="shared" si="4"/>
        <v>68279.57391814342</v>
      </c>
      <c r="J52" s="24">
        <f t="shared" si="4"/>
        <v>74822.33992558492</v>
      </c>
      <c r="K52" s="24">
        <f t="shared" si="4"/>
        <v>80770.30902325903</v>
      </c>
      <c r="L52" s="24">
        <f t="shared" si="4"/>
        <v>86177.55365750821</v>
      </c>
      <c r="M52" s="24">
        <f aca="true" t="shared" si="6" ref="M52:O60">PV($G$81,M$1,-$A52,0,1)</f>
        <v>91093.23059773476</v>
      </c>
      <c r="N52" s="24">
        <f t="shared" si="6"/>
        <v>95562.0278161225</v>
      </c>
      <c r="O52" s="24">
        <f t="shared" si="6"/>
        <v>99624.57074192954</v>
      </c>
      <c r="P52" s="20"/>
    </row>
    <row r="53" spans="1:16" ht="12">
      <c r="A53" s="8">
        <f t="shared" si="3"/>
        <v>13000</v>
      </c>
      <c r="C53" s="12">
        <f t="shared" si="4"/>
        <v>13000.000000000011</v>
      </c>
      <c r="D53" s="12">
        <f t="shared" si="4"/>
        <v>24818.181818181838</v>
      </c>
      <c r="E53" s="12">
        <f t="shared" si="4"/>
        <v>35561.98347107442</v>
      </c>
      <c r="F53" s="12">
        <f t="shared" si="4"/>
        <v>45329.07588279492</v>
      </c>
      <c r="G53" s="12">
        <f t="shared" si="4"/>
        <v>54208.25080254085</v>
      </c>
      <c r="H53" s="24">
        <f t="shared" si="4"/>
        <v>62280.228002309865</v>
      </c>
      <c r="I53" s="24">
        <f t="shared" si="4"/>
        <v>69618.38909300897</v>
      </c>
      <c r="J53" s="24">
        <f t="shared" si="4"/>
        <v>76289.44463000816</v>
      </c>
      <c r="K53" s="24">
        <f t="shared" si="4"/>
        <v>82354.0405727347</v>
      </c>
      <c r="L53" s="24">
        <f t="shared" si="4"/>
        <v>87867.309611577</v>
      </c>
      <c r="M53" s="24">
        <f t="shared" si="6"/>
        <v>92879.37237416093</v>
      </c>
      <c r="N53" s="24">
        <f t="shared" si="6"/>
        <v>97435.79306741903</v>
      </c>
      <c r="O53" s="24">
        <f t="shared" si="6"/>
        <v>101577.99369765364</v>
      </c>
      <c r="P53" s="20"/>
    </row>
    <row r="54" spans="1:16" ht="12">
      <c r="A54" s="8">
        <f t="shared" si="3"/>
        <v>13250</v>
      </c>
      <c r="C54" s="12">
        <f t="shared" si="4"/>
        <v>13250.000000000011</v>
      </c>
      <c r="D54" s="12">
        <f t="shared" si="4"/>
        <v>25295.454545454566</v>
      </c>
      <c r="E54" s="12">
        <f t="shared" si="4"/>
        <v>36245.86776859508</v>
      </c>
      <c r="F54" s="12">
        <f t="shared" si="4"/>
        <v>46200.788880540975</v>
      </c>
      <c r="G54" s="12">
        <f t="shared" si="4"/>
        <v>55250.71716412817</v>
      </c>
      <c r="H54" s="24">
        <f t="shared" si="4"/>
        <v>63477.92469466198</v>
      </c>
      <c r="I54" s="24">
        <f t="shared" si="4"/>
        <v>70957.20426787453</v>
      </c>
      <c r="J54" s="24">
        <f t="shared" si="4"/>
        <v>77756.54933443139</v>
      </c>
      <c r="K54" s="24">
        <f t="shared" si="4"/>
        <v>83937.77212221037</v>
      </c>
      <c r="L54" s="24">
        <f t="shared" si="4"/>
        <v>89557.0655656458</v>
      </c>
      <c r="M54" s="24">
        <f t="shared" si="6"/>
        <v>94665.5141505871</v>
      </c>
      <c r="N54" s="24">
        <f t="shared" si="6"/>
        <v>99309.55831871554</v>
      </c>
      <c r="O54" s="24">
        <f t="shared" si="6"/>
        <v>103531.41665337776</v>
      </c>
      <c r="P54" s="20"/>
    </row>
    <row r="55" spans="1:16" ht="12">
      <c r="A55" s="8">
        <f t="shared" si="3"/>
        <v>13500</v>
      </c>
      <c r="C55" s="12">
        <f t="shared" si="4"/>
        <v>13500.000000000011</v>
      </c>
      <c r="D55" s="12">
        <f t="shared" si="4"/>
        <v>25772.727272727294</v>
      </c>
      <c r="E55" s="12">
        <f t="shared" si="4"/>
        <v>36929.75206611574</v>
      </c>
      <c r="F55" s="12">
        <f t="shared" si="4"/>
        <v>47072.50187828703</v>
      </c>
      <c r="G55" s="12">
        <f t="shared" si="4"/>
        <v>56293.18352571549</v>
      </c>
      <c r="H55" s="24">
        <f t="shared" si="4"/>
        <v>64675.621387014085</v>
      </c>
      <c r="I55" s="24">
        <f t="shared" si="4"/>
        <v>72296.01944274009</v>
      </c>
      <c r="J55" s="24">
        <f t="shared" si="4"/>
        <v>79223.65403885463</v>
      </c>
      <c r="K55" s="24">
        <f t="shared" si="4"/>
        <v>85521.50367168603</v>
      </c>
      <c r="L55" s="24">
        <f t="shared" si="4"/>
        <v>91246.82151971459</v>
      </c>
      <c r="M55" s="24">
        <f t="shared" si="6"/>
        <v>96451.65592701327</v>
      </c>
      <c r="N55" s="24">
        <f t="shared" si="6"/>
        <v>101183.32357001206</v>
      </c>
      <c r="O55" s="24">
        <f t="shared" si="6"/>
        <v>105484.83960910187</v>
      </c>
      <c r="P55" s="20"/>
    </row>
    <row r="56" spans="1:16" ht="12">
      <c r="A56" s="8">
        <f t="shared" si="3"/>
        <v>13750</v>
      </c>
      <c r="C56" s="12">
        <f t="shared" si="4"/>
        <v>13750.000000000011</v>
      </c>
      <c r="D56" s="12">
        <f t="shared" si="4"/>
        <v>26250.000000000022</v>
      </c>
      <c r="E56" s="12">
        <f t="shared" si="4"/>
        <v>37613.636363636404</v>
      </c>
      <c r="F56" s="12">
        <f t="shared" si="4"/>
        <v>47944.21487603308</v>
      </c>
      <c r="G56" s="12">
        <f t="shared" si="4"/>
        <v>57335.649887302825</v>
      </c>
      <c r="H56" s="24">
        <f t="shared" si="4"/>
        <v>65873.3180793662</v>
      </c>
      <c r="I56" s="24">
        <f t="shared" si="4"/>
        <v>73634.83461760564</v>
      </c>
      <c r="J56" s="24">
        <f t="shared" si="4"/>
        <v>80690.75874327787</v>
      </c>
      <c r="K56" s="24">
        <f t="shared" si="4"/>
        <v>87105.23522116171</v>
      </c>
      <c r="L56" s="24">
        <f t="shared" si="4"/>
        <v>92936.57747378337</v>
      </c>
      <c r="M56" s="24">
        <f t="shared" si="6"/>
        <v>98237.79770343943</v>
      </c>
      <c r="N56" s="24">
        <f t="shared" si="6"/>
        <v>103057.08882130857</v>
      </c>
      <c r="O56" s="24">
        <f t="shared" si="6"/>
        <v>107438.26256482597</v>
      </c>
      <c r="P56" s="20"/>
    </row>
    <row r="57" spans="1:16" ht="12">
      <c r="A57" s="8">
        <f t="shared" si="3"/>
        <v>14000</v>
      </c>
      <c r="C57" s="12">
        <f t="shared" si="4"/>
        <v>14000.000000000013</v>
      </c>
      <c r="D57" s="12">
        <f t="shared" si="4"/>
        <v>26727.27272727275</v>
      </c>
      <c r="E57" s="12">
        <f t="shared" si="4"/>
        <v>38297.52066115706</v>
      </c>
      <c r="F57" s="12">
        <f t="shared" si="4"/>
        <v>48815.92787377915</v>
      </c>
      <c r="G57" s="12">
        <f t="shared" si="4"/>
        <v>58378.11624889014</v>
      </c>
      <c r="H57" s="24">
        <f t="shared" si="4"/>
        <v>67071.01477171831</v>
      </c>
      <c r="I57" s="24">
        <f t="shared" si="4"/>
        <v>74973.6497924712</v>
      </c>
      <c r="J57" s="24">
        <f t="shared" si="4"/>
        <v>82157.8634477011</v>
      </c>
      <c r="K57" s="24">
        <f t="shared" si="4"/>
        <v>88688.96677063737</v>
      </c>
      <c r="L57" s="24">
        <f t="shared" si="4"/>
        <v>94626.33342785217</v>
      </c>
      <c r="M57" s="24">
        <f t="shared" si="6"/>
        <v>100023.93947986561</v>
      </c>
      <c r="N57" s="24">
        <f t="shared" si="6"/>
        <v>104930.8540726051</v>
      </c>
      <c r="O57" s="24">
        <f t="shared" si="6"/>
        <v>109391.68552055008</v>
      </c>
      <c r="P57" s="20"/>
    </row>
    <row r="58" spans="1:16" ht="12">
      <c r="A58" s="8">
        <f t="shared" si="3"/>
        <v>14250</v>
      </c>
      <c r="C58" s="12">
        <f t="shared" si="4"/>
        <v>14250.000000000013</v>
      </c>
      <c r="D58" s="12">
        <f t="shared" si="4"/>
        <v>27204.545454545474</v>
      </c>
      <c r="E58" s="12">
        <f t="shared" si="4"/>
        <v>38981.404958677726</v>
      </c>
      <c r="F58" s="12">
        <f t="shared" si="4"/>
        <v>49687.6408715252</v>
      </c>
      <c r="G58" s="12">
        <f t="shared" si="4"/>
        <v>59420.58261047746</v>
      </c>
      <c r="H58" s="24">
        <f t="shared" si="4"/>
        <v>68268.71146407042</v>
      </c>
      <c r="I58" s="24">
        <f t="shared" si="4"/>
        <v>76312.46496733677</v>
      </c>
      <c r="J58" s="24">
        <f t="shared" si="4"/>
        <v>83624.96815212433</v>
      </c>
      <c r="K58" s="24">
        <f t="shared" si="4"/>
        <v>90272.69832011304</v>
      </c>
      <c r="L58" s="24">
        <f t="shared" si="4"/>
        <v>96316.08938192095</v>
      </c>
      <c r="M58" s="24">
        <f t="shared" si="6"/>
        <v>101810.08125629179</v>
      </c>
      <c r="N58" s="24">
        <f t="shared" si="6"/>
        <v>106804.61932390163</v>
      </c>
      <c r="O58" s="24">
        <f t="shared" si="6"/>
        <v>111345.10847627418</v>
      </c>
      <c r="P58" s="20"/>
    </row>
    <row r="59" spans="1:16" ht="12">
      <c r="A59" s="8">
        <f t="shared" si="3"/>
        <v>14500</v>
      </c>
      <c r="C59" s="12">
        <f t="shared" si="4"/>
        <v>14500.000000000013</v>
      </c>
      <c r="D59" s="12">
        <f t="shared" si="4"/>
        <v>27681.81818181821</v>
      </c>
      <c r="E59" s="12">
        <f t="shared" si="4"/>
        <v>39665.28925619839</v>
      </c>
      <c r="F59" s="12">
        <f t="shared" si="4"/>
        <v>50559.35386927126</v>
      </c>
      <c r="G59" s="12">
        <f t="shared" si="4"/>
        <v>60463.0489720648</v>
      </c>
      <c r="H59" s="24">
        <f t="shared" si="4"/>
        <v>69466.40815642255</v>
      </c>
      <c r="I59" s="24">
        <f t="shared" si="4"/>
        <v>77651.28014220232</v>
      </c>
      <c r="J59" s="24">
        <f t="shared" si="4"/>
        <v>85092.07285654756</v>
      </c>
      <c r="K59" s="24">
        <f t="shared" si="4"/>
        <v>91856.4298695887</v>
      </c>
      <c r="L59" s="24">
        <f t="shared" si="4"/>
        <v>98005.84533598974</v>
      </c>
      <c r="M59" s="24">
        <f t="shared" si="6"/>
        <v>103596.22303271796</v>
      </c>
      <c r="N59" s="24">
        <f t="shared" si="6"/>
        <v>108678.38457519814</v>
      </c>
      <c r="O59" s="24">
        <f t="shared" si="6"/>
        <v>113298.5314319983</v>
      </c>
      <c r="P59" s="20"/>
    </row>
    <row r="60" spans="1:16" ht="12">
      <c r="A60" s="8">
        <f t="shared" si="3"/>
        <v>14750</v>
      </c>
      <c r="C60" s="12">
        <f t="shared" si="4"/>
        <v>14750.000000000013</v>
      </c>
      <c r="D60" s="12">
        <f t="shared" si="4"/>
        <v>28159.090909090934</v>
      </c>
      <c r="E60" s="12">
        <f t="shared" si="4"/>
        <v>40349.17355371905</v>
      </c>
      <c r="F60" s="12">
        <f t="shared" si="4"/>
        <v>51431.06686701731</v>
      </c>
      <c r="G60" s="12">
        <f t="shared" si="4"/>
        <v>61505.51533365211</v>
      </c>
      <c r="H60" s="24">
        <f t="shared" si="4"/>
        <v>70664.10484877464</v>
      </c>
      <c r="I60" s="24">
        <f t="shared" si="4"/>
        <v>78990.09531706787</v>
      </c>
      <c r="J60" s="24">
        <f t="shared" si="4"/>
        <v>86559.17756097078</v>
      </c>
      <c r="K60" s="24">
        <f t="shared" si="4"/>
        <v>93440.16141906437</v>
      </c>
      <c r="L60" s="24">
        <f t="shared" si="4"/>
        <v>99695.60129005852</v>
      </c>
      <c r="M60" s="24">
        <f t="shared" si="6"/>
        <v>105382.36480914411</v>
      </c>
      <c r="N60" s="24">
        <f t="shared" si="6"/>
        <v>110552.14982649467</v>
      </c>
      <c r="O60" s="24">
        <f t="shared" si="6"/>
        <v>115251.9543877224</v>
      </c>
      <c r="P60" s="20"/>
    </row>
    <row r="61" spans="1:16" ht="12">
      <c r="A61" s="8">
        <f t="shared" si="3"/>
        <v>15000</v>
      </c>
      <c r="C61" s="12">
        <f t="shared" si="4"/>
        <v>15000.000000000013</v>
      </c>
      <c r="D61" s="12">
        <f t="shared" si="4"/>
        <v>28636.36363636366</v>
      </c>
      <c r="E61" s="12">
        <f t="shared" si="4"/>
        <v>41033.05785123971</v>
      </c>
      <c r="F61" s="12">
        <f t="shared" si="4"/>
        <v>52302.77986476337</v>
      </c>
      <c r="G61" s="12">
        <f t="shared" si="4"/>
        <v>62547.98169523945</v>
      </c>
      <c r="H61" s="24">
        <f aca="true" t="shared" si="7" ref="D61:O78">PV($G$81,H$1,-$A61,0,1)</f>
        <v>71861.80154112677</v>
      </c>
      <c r="I61" s="24">
        <f t="shared" si="7"/>
        <v>80328.91049193343</v>
      </c>
      <c r="J61" s="25">
        <f>PV($G$81,J$1,-$A61,0,1)</f>
        <v>88026.28226539404</v>
      </c>
      <c r="K61" s="24">
        <f t="shared" si="7"/>
        <v>95023.89296854004</v>
      </c>
      <c r="L61" s="24">
        <f t="shared" si="7"/>
        <v>101385.3572441273</v>
      </c>
      <c r="M61" s="24">
        <f t="shared" si="7"/>
        <v>107168.5065855703</v>
      </c>
      <c r="N61" s="24">
        <f t="shared" si="7"/>
        <v>112425.91507779117</v>
      </c>
      <c r="O61" s="24">
        <f t="shared" si="7"/>
        <v>117205.37734344653</v>
      </c>
      <c r="P61" s="20"/>
    </row>
    <row r="62" spans="1:16" ht="12">
      <c r="A62" s="8">
        <f t="shared" si="3"/>
        <v>15250</v>
      </c>
      <c r="C62" s="12">
        <f aca="true" t="shared" si="8" ref="C62:C78">PV($G$81,C$1,-$A62,0,1)</f>
        <v>15250.000000000013</v>
      </c>
      <c r="D62" s="12">
        <f t="shared" si="7"/>
        <v>29113.63636363639</v>
      </c>
      <c r="E62" s="12">
        <f t="shared" si="7"/>
        <v>41716.942148760376</v>
      </c>
      <c r="F62" s="12">
        <f t="shared" si="7"/>
        <v>53174.492862509425</v>
      </c>
      <c r="G62" s="12">
        <f t="shared" si="7"/>
        <v>63590.44805682676</v>
      </c>
      <c r="H62" s="24">
        <f t="shared" si="7"/>
        <v>73059.49823347888</v>
      </c>
      <c r="I62" s="24">
        <f t="shared" si="7"/>
        <v>81667.72566679899</v>
      </c>
      <c r="J62" s="24">
        <f t="shared" si="7"/>
        <v>89493.38696981726</v>
      </c>
      <c r="K62" s="24">
        <f t="shared" si="7"/>
        <v>96607.62451801571</v>
      </c>
      <c r="L62" s="24">
        <f t="shared" si="7"/>
        <v>103075.1131981961</v>
      </c>
      <c r="M62" s="24">
        <f t="shared" si="7"/>
        <v>108954.64836199647</v>
      </c>
      <c r="N62" s="24">
        <f t="shared" si="7"/>
        <v>114299.6803290877</v>
      </c>
      <c r="O62" s="24">
        <f t="shared" si="7"/>
        <v>119158.80029917062</v>
      </c>
      <c r="P62" s="20"/>
    </row>
    <row r="63" spans="1:16" ht="12">
      <c r="A63" s="8">
        <f t="shared" si="3"/>
        <v>15500</v>
      </c>
      <c r="C63" s="12">
        <f t="shared" si="8"/>
        <v>15500.000000000013</v>
      </c>
      <c r="D63" s="12">
        <f t="shared" si="7"/>
        <v>29590.909090909117</v>
      </c>
      <c r="E63" s="12">
        <f t="shared" si="7"/>
        <v>42400.82644628103</v>
      </c>
      <c r="F63" s="12">
        <f t="shared" si="7"/>
        <v>54046.20586025548</v>
      </c>
      <c r="G63" s="12">
        <f t="shared" si="7"/>
        <v>64632.91441841408</v>
      </c>
      <c r="H63" s="24">
        <f t="shared" si="7"/>
        <v>74257.19492583099</v>
      </c>
      <c r="I63" s="24">
        <f t="shared" si="7"/>
        <v>83006.54084166454</v>
      </c>
      <c r="J63" s="24">
        <f t="shared" si="7"/>
        <v>90960.4916742405</v>
      </c>
      <c r="K63" s="24">
        <f t="shared" si="7"/>
        <v>98191.35606749138</v>
      </c>
      <c r="L63" s="24">
        <f t="shared" si="7"/>
        <v>104764.86915226487</v>
      </c>
      <c r="M63" s="24">
        <f t="shared" si="7"/>
        <v>110740.79013842264</v>
      </c>
      <c r="N63" s="24">
        <f t="shared" si="7"/>
        <v>116173.44558038421</v>
      </c>
      <c r="O63" s="24">
        <f t="shared" si="7"/>
        <v>121112.22325489472</v>
      </c>
      <c r="P63" s="20"/>
    </row>
    <row r="64" spans="1:16" ht="12">
      <c r="A64" s="8">
        <f t="shared" si="3"/>
        <v>15750</v>
      </c>
      <c r="C64" s="12">
        <f t="shared" si="8"/>
        <v>15750.000000000013</v>
      </c>
      <c r="D64" s="12">
        <f t="shared" si="7"/>
        <v>30068.181818181845</v>
      </c>
      <c r="E64" s="12">
        <f t="shared" si="7"/>
        <v>43084.7107438017</v>
      </c>
      <c r="F64" s="12">
        <f t="shared" si="7"/>
        <v>54917.91885800153</v>
      </c>
      <c r="G64" s="12">
        <f t="shared" si="7"/>
        <v>65675.38078000142</v>
      </c>
      <c r="H64" s="24">
        <f t="shared" si="7"/>
        <v>75454.8916181831</v>
      </c>
      <c r="I64" s="24">
        <f t="shared" si="7"/>
        <v>84345.3560165301</v>
      </c>
      <c r="J64" s="24">
        <f t="shared" si="7"/>
        <v>92427.59637866373</v>
      </c>
      <c r="K64" s="24">
        <f t="shared" si="7"/>
        <v>99775.08761696705</v>
      </c>
      <c r="L64" s="24">
        <f t="shared" si="7"/>
        <v>106454.62510633368</v>
      </c>
      <c r="M64" s="24">
        <f t="shared" si="7"/>
        <v>112526.9319148488</v>
      </c>
      <c r="N64" s="24">
        <f t="shared" si="7"/>
        <v>118047.21083168074</v>
      </c>
      <c r="O64" s="24">
        <f t="shared" si="7"/>
        <v>123065.64621061884</v>
      </c>
      <c r="P64" s="20"/>
    </row>
    <row r="65" spans="1:16" ht="12">
      <c r="A65" s="8">
        <f t="shared" si="3"/>
        <v>16000</v>
      </c>
      <c r="C65" s="12">
        <f t="shared" si="8"/>
        <v>16000.000000000013</v>
      </c>
      <c r="D65" s="12">
        <f t="shared" si="7"/>
        <v>30545.45454545457</v>
      </c>
      <c r="E65" s="12">
        <f t="shared" si="7"/>
        <v>43768.59504132236</v>
      </c>
      <c r="F65" s="12">
        <f t="shared" si="7"/>
        <v>55789.6318557476</v>
      </c>
      <c r="G65" s="12">
        <f t="shared" si="7"/>
        <v>66717.84714158873</v>
      </c>
      <c r="H65" s="24">
        <f t="shared" si="7"/>
        <v>76652.58831053523</v>
      </c>
      <c r="I65" s="24">
        <f t="shared" si="7"/>
        <v>85684.17119139567</v>
      </c>
      <c r="J65" s="24">
        <f t="shared" si="7"/>
        <v>93894.70108308695</v>
      </c>
      <c r="K65" s="24">
        <f t="shared" si="7"/>
        <v>101358.8191664427</v>
      </c>
      <c r="L65" s="24">
        <f t="shared" si="7"/>
        <v>108144.38106040248</v>
      </c>
      <c r="M65" s="24">
        <f t="shared" si="7"/>
        <v>114313.07369127499</v>
      </c>
      <c r="N65" s="24">
        <f t="shared" si="7"/>
        <v>119920.97608297727</v>
      </c>
      <c r="O65" s="24">
        <f t="shared" si="7"/>
        <v>125019.06916634295</v>
      </c>
      <c r="P65" s="21"/>
    </row>
    <row r="66" spans="1:16" ht="12">
      <c r="A66" s="8">
        <f t="shared" si="3"/>
        <v>16250</v>
      </c>
      <c r="C66" s="12">
        <f t="shared" si="8"/>
        <v>16250.000000000013</v>
      </c>
      <c r="D66" s="12">
        <f t="shared" si="7"/>
        <v>31022.727272727298</v>
      </c>
      <c r="E66" s="12">
        <f t="shared" si="7"/>
        <v>44452.47933884302</v>
      </c>
      <c r="F66" s="12">
        <f t="shared" si="7"/>
        <v>56661.34485349365</v>
      </c>
      <c r="G66" s="12">
        <f t="shared" si="7"/>
        <v>67760.31350317606</v>
      </c>
      <c r="H66" s="24">
        <f t="shared" si="7"/>
        <v>77850.28500288732</v>
      </c>
      <c r="I66" s="24">
        <f t="shared" si="7"/>
        <v>87022.98636626122</v>
      </c>
      <c r="J66" s="24">
        <f t="shared" si="7"/>
        <v>95361.80578751021</v>
      </c>
      <c r="K66" s="24">
        <f t="shared" si="7"/>
        <v>102942.55071591838</v>
      </c>
      <c r="L66" s="24">
        <f t="shared" si="7"/>
        <v>109834.13701447126</v>
      </c>
      <c r="M66" s="24">
        <f t="shared" si="7"/>
        <v>116099.21546770116</v>
      </c>
      <c r="N66" s="24">
        <f t="shared" si="7"/>
        <v>121794.74133427377</v>
      </c>
      <c r="O66" s="24">
        <f t="shared" si="7"/>
        <v>126972.49212206707</v>
      </c>
      <c r="P66" s="21"/>
    </row>
    <row r="67" spans="1:16" ht="12">
      <c r="A67" s="8">
        <f t="shared" si="3"/>
        <v>16500</v>
      </c>
      <c r="C67" s="12">
        <f t="shared" si="8"/>
        <v>16500.00000000001</v>
      </c>
      <c r="D67" s="12">
        <f t="shared" si="7"/>
        <v>31500.000000000025</v>
      </c>
      <c r="E67" s="12">
        <f t="shared" si="7"/>
        <v>45136.36363636368</v>
      </c>
      <c r="F67" s="12">
        <f t="shared" si="7"/>
        <v>57533.05785123971</v>
      </c>
      <c r="G67" s="12">
        <f t="shared" si="7"/>
        <v>68802.77986476339</v>
      </c>
      <c r="H67" s="24">
        <f t="shared" si="7"/>
        <v>79047.98169523943</v>
      </c>
      <c r="I67" s="24">
        <f t="shared" si="7"/>
        <v>88361.80154112677</v>
      </c>
      <c r="J67" s="24">
        <f t="shared" si="7"/>
        <v>96828.91049193343</v>
      </c>
      <c r="K67" s="24">
        <f t="shared" si="7"/>
        <v>104526.28226539404</v>
      </c>
      <c r="L67" s="24">
        <f t="shared" si="7"/>
        <v>111523.89296854005</v>
      </c>
      <c r="M67" s="24">
        <f t="shared" si="7"/>
        <v>117885.35724412734</v>
      </c>
      <c r="N67" s="24">
        <f t="shared" si="7"/>
        <v>123668.50658557029</v>
      </c>
      <c r="O67" s="24">
        <f t="shared" si="7"/>
        <v>128925.91507779117</v>
      </c>
      <c r="P67" s="21"/>
    </row>
    <row r="68" spans="1:16" ht="12">
      <c r="A68" s="8">
        <v>11777.9</v>
      </c>
      <c r="C68" s="12">
        <f t="shared" si="8"/>
        <v>11777.900000000009</v>
      </c>
      <c r="D68" s="12">
        <f t="shared" si="7"/>
        <v>22485.081818181836</v>
      </c>
      <c r="E68" s="12">
        <f t="shared" si="7"/>
        <v>32218.883471074412</v>
      </c>
      <c r="F68" s="12">
        <f t="shared" si="7"/>
        <v>41067.794064613096</v>
      </c>
      <c r="G68" s="12">
        <f t="shared" si="7"/>
        <v>49112.25824055737</v>
      </c>
      <c r="H68" s="24">
        <f t="shared" si="7"/>
        <v>56425.4074914158</v>
      </c>
      <c r="I68" s="24">
        <f t="shared" si="7"/>
        <v>63073.72499219618</v>
      </c>
      <c r="J68" s="24">
        <f t="shared" si="7"/>
        <v>69117.64999290562</v>
      </c>
      <c r="K68" s="24">
        <f t="shared" si="7"/>
        <v>74612.12726627785</v>
      </c>
      <c r="L68" s="24">
        <f t="shared" si="7"/>
        <v>79607.10660570713</v>
      </c>
      <c r="M68" s="24">
        <f t="shared" si="7"/>
        <v>84147.99691427923</v>
      </c>
      <c r="N68" s="24">
        <f t="shared" si="7"/>
        <v>88276.0790129811</v>
      </c>
      <c r="O68" s="24">
        <f t="shared" si="7"/>
        <v>92028.88092089191</v>
      </c>
      <c r="P68" s="21"/>
    </row>
    <row r="69" spans="1:16" ht="12">
      <c r="A69" s="8">
        <v>12355.7</v>
      </c>
      <c r="C69" s="12">
        <f t="shared" si="8"/>
        <v>12355.700000000012</v>
      </c>
      <c r="D69" s="12">
        <f t="shared" si="7"/>
        <v>23588.154545454567</v>
      </c>
      <c r="E69" s="12">
        <f t="shared" si="7"/>
        <v>33799.47685950417</v>
      </c>
      <c r="F69" s="12">
        <f t="shared" si="7"/>
        <v>43082.497145003785</v>
      </c>
      <c r="G69" s="12">
        <f t="shared" si="7"/>
        <v>51521.606495458</v>
      </c>
      <c r="H69" s="24">
        <f t="shared" si="7"/>
        <v>59193.52408678</v>
      </c>
      <c r="I69" s="24">
        <f t="shared" si="7"/>
        <v>66167.99462434546</v>
      </c>
      <c r="J69" s="24">
        <f t="shared" si="7"/>
        <v>72508.4223857686</v>
      </c>
      <c r="K69" s="24">
        <f t="shared" si="7"/>
        <v>78272.44762342602</v>
      </c>
      <c r="L69" s="24">
        <f t="shared" si="7"/>
        <v>83512.47056675093</v>
      </c>
      <c r="M69" s="24">
        <f t="shared" si="7"/>
        <v>88276.1277879554</v>
      </c>
      <c r="N69" s="24">
        <f t="shared" si="7"/>
        <v>92606.72526177764</v>
      </c>
      <c r="O69" s="24">
        <f t="shared" si="7"/>
        <v>96543.63205616148</v>
      </c>
      <c r="P69" s="21"/>
    </row>
    <row r="70" spans="1:16" ht="12">
      <c r="A70" s="8">
        <v>13060.5</v>
      </c>
      <c r="C70" s="12">
        <f t="shared" si="8"/>
        <v>13060.50000000001</v>
      </c>
      <c r="D70" s="12">
        <f t="shared" si="7"/>
        <v>24933.681818181838</v>
      </c>
      <c r="E70" s="12">
        <f t="shared" si="7"/>
        <v>35727.48347107442</v>
      </c>
      <c r="F70" s="12">
        <f t="shared" si="7"/>
        <v>45540.03042824947</v>
      </c>
      <c r="G70" s="12">
        <f t="shared" si="7"/>
        <v>54460.52766204498</v>
      </c>
      <c r="H70" s="24">
        <f t="shared" si="7"/>
        <v>62570.07060185908</v>
      </c>
      <c r="I70" s="24">
        <f t="shared" si="7"/>
        <v>69942.38236532644</v>
      </c>
      <c r="J70" s="24">
        <f t="shared" si="7"/>
        <v>76644.48396847858</v>
      </c>
      <c r="K70" s="24">
        <f t="shared" si="7"/>
        <v>82737.30360770781</v>
      </c>
      <c r="L70" s="24">
        <f t="shared" si="7"/>
        <v>88276.23055246165</v>
      </c>
      <c r="M70" s="24">
        <f t="shared" si="7"/>
        <v>93311.61868405605</v>
      </c>
      <c r="N70" s="24">
        <f t="shared" si="7"/>
        <v>97889.24425823278</v>
      </c>
      <c r="O70" s="24">
        <f t="shared" si="7"/>
        <v>102050.72205293889</v>
      </c>
      <c r="P70" s="21"/>
    </row>
    <row r="71" spans="1:16" ht="12">
      <c r="A71" s="8">
        <v>13934.8</v>
      </c>
      <c r="C71" s="12">
        <f t="shared" si="8"/>
        <v>13934.80000000001</v>
      </c>
      <c r="D71" s="12">
        <f t="shared" si="7"/>
        <v>26602.80000000002</v>
      </c>
      <c r="E71" s="12">
        <f t="shared" si="7"/>
        <v>38119.16363636367</v>
      </c>
      <c r="F71" s="12">
        <f t="shared" si="7"/>
        <v>48588.58512396697</v>
      </c>
      <c r="G71" s="12">
        <f t="shared" si="7"/>
        <v>58106.24102178817</v>
      </c>
      <c r="H71" s="24">
        <f t="shared" si="7"/>
        <v>66758.65547435288</v>
      </c>
      <c r="I71" s="24">
        <f t="shared" si="7"/>
        <v>74624.48679486626</v>
      </c>
      <c r="J71" s="24">
        <f t="shared" si="7"/>
        <v>81775.24254078751</v>
      </c>
      <c r="K71" s="24">
        <f t="shared" si="7"/>
        <v>88275.92958253411</v>
      </c>
      <c r="L71" s="24">
        <f t="shared" si="7"/>
        <v>94185.64507503102</v>
      </c>
      <c r="M71" s="24">
        <f t="shared" si="7"/>
        <v>99558.11370457367</v>
      </c>
      <c r="N71" s="24">
        <f t="shared" si="7"/>
        <v>104442.17609506696</v>
      </c>
      <c r="O71" s="24">
        <f t="shared" si="7"/>
        <v>108882.23281369722</v>
      </c>
      <c r="P71" s="21"/>
    </row>
    <row r="72" spans="1:16" ht="12">
      <c r="A72" s="8">
        <v>15042.5</v>
      </c>
      <c r="C72" s="12">
        <f t="shared" si="8"/>
        <v>15042.500000000013</v>
      </c>
      <c r="D72" s="12">
        <f t="shared" si="7"/>
        <v>28717.500000000022</v>
      </c>
      <c r="E72" s="12">
        <f t="shared" si="7"/>
        <v>41149.31818181823</v>
      </c>
      <c r="F72" s="12">
        <f t="shared" si="7"/>
        <v>52450.9710743802</v>
      </c>
      <c r="G72" s="12">
        <f t="shared" si="7"/>
        <v>62725.20097670928</v>
      </c>
      <c r="H72" s="24">
        <f t="shared" si="7"/>
        <v>72065.40997882663</v>
      </c>
      <c r="I72" s="24">
        <f t="shared" si="7"/>
        <v>80556.50907166058</v>
      </c>
      <c r="J72" s="24">
        <f t="shared" si="7"/>
        <v>88275.69006514597</v>
      </c>
      <c r="K72" s="24">
        <f t="shared" si="7"/>
        <v>95293.1273319509</v>
      </c>
      <c r="L72" s="24">
        <f t="shared" si="7"/>
        <v>101672.615756319</v>
      </c>
      <c r="M72" s="24">
        <f t="shared" si="7"/>
        <v>107472.15068756275</v>
      </c>
      <c r="N72" s="24">
        <f t="shared" si="7"/>
        <v>112744.45517051159</v>
      </c>
      <c r="O72" s="24">
        <f t="shared" si="7"/>
        <v>117537.4592459196</v>
      </c>
      <c r="P72" s="21"/>
    </row>
    <row r="73" spans="1:16" ht="12">
      <c r="A73" s="8">
        <v>16484</v>
      </c>
      <c r="C73" s="12">
        <f t="shared" si="8"/>
        <v>16484.000000000015</v>
      </c>
      <c r="D73" s="12">
        <f t="shared" si="7"/>
        <v>31469.45454545457</v>
      </c>
      <c r="E73" s="12">
        <f t="shared" si="7"/>
        <v>45092.59504132236</v>
      </c>
      <c r="F73" s="12">
        <f t="shared" si="7"/>
        <v>57477.26821938396</v>
      </c>
      <c r="G73" s="12">
        <f t="shared" si="7"/>
        <v>68736.06201762179</v>
      </c>
      <c r="H73" s="24">
        <f t="shared" si="7"/>
        <v>78971.32910692891</v>
      </c>
      <c r="I73" s="24">
        <f t="shared" si="7"/>
        <v>88276.11736993538</v>
      </c>
      <c r="J73" s="24">
        <f t="shared" si="7"/>
        <v>96735.01579085035</v>
      </c>
      <c r="K73" s="24">
        <f t="shared" si="7"/>
        <v>104424.9234462276</v>
      </c>
      <c r="L73" s="24">
        <f t="shared" si="7"/>
        <v>111415.74858747964</v>
      </c>
      <c r="M73" s="24">
        <f t="shared" si="7"/>
        <v>117771.04417043604</v>
      </c>
      <c r="N73" s="24">
        <f t="shared" si="7"/>
        <v>123548.58560948732</v>
      </c>
      <c r="O73" s="24">
        <f t="shared" si="7"/>
        <v>128800.89600862483</v>
      </c>
      <c r="P73" s="21"/>
    </row>
    <row r="74" spans="1:16" ht="12">
      <c r="A74" s="8">
        <v>18426.3</v>
      </c>
      <c r="C74" s="12">
        <f t="shared" si="8"/>
        <v>18426.300000000014</v>
      </c>
      <c r="D74" s="12">
        <f t="shared" si="7"/>
        <v>35177.48181818185</v>
      </c>
      <c r="E74" s="12">
        <f t="shared" si="7"/>
        <v>50405.828925619884</v>
      </c>
      <c r="F74" s="12">
        <f t="shared" si="7"/>
        <v>64249.78084147262</v>
      </c>
      <c r="G74" s="12">
        <f t="shared" si="7"/>
        <v>76835.19167406604</v>
      </c>
      <c r="H74" s="24">
        <f t="shared" si="7"/>
        <v>88276.47424915094</v>
      </c>
      <c r="I74" s="24">
        <f t="shared" si="7"/>
        <v>98677.64022650085</v>
      </c>
      <c r="J74" s="24">
        <f t="shared" si="7"/>
        <v>108133.24566045533</v>
      </c>
      <c r="K74" s="24">
        <f t="shared" si="7"/>
        <v>116729.25060041394</v>
      </c>
      <c r="L74" s="24">
        <f t="shared" si="7"/>
        <v>124543.80054583088</v>
      </c>
      <c r="M74" s="24">
        <f t="shared" si="7"/>
        <v>131647.93685984626</v>
      </c>
      <c r="N74" s="24">
        <f t="shared" si="7"/>
        <v>138106.24259986024</v>
      </c>
      <c r="O74" s="24">
        <f t="shared" si="7"/>
        <v>143977.42963623654</v>
      </c>
      <c r="P74" s="21"/>
    </row>
    <row r="75" spans="1:16" ht="12">
      <c r="A75" s="8">
        <v>21170</v>
      </c>
      <c r="C75" s="12">
        <f t="shared" si="8"/>
        <v>21170.00000000002</v>
      </c>
      <c r="D75" s="12">
        <f t="shared" si="7"/>
        <v>40415.45454545458</v>
      </c>
      <c r="E75" s="12">
        <f t="shared" si="7"/>
        <v>57911.32231404965</v>
      </c>
      <c r="F75" s="12">
        <f t="shared" si="7"/>
        <v>73816.65664913603</v>
      </c>
      <c r="G75" s="12">
        <f t="shared" si="7"/>
        <v>88276.05149921459</v>
      </c>
      <c r="H75" s="24">
        <f t="shared" si="7"/>
        <v>101420.95590837691</v>
      </c>
      <c r="I75" s="24">
        <f t="shared" si="7"/>
        <v>113370.86900761537</v>
      </c>
      <c r="J75" s="24">
        <f t="shared" si="7"/>
        <v>124234.42637055943</v>
      </c>
      <c r="K75" s="24">
        <f t="shared" si="7"/>
        <v>134110.3876095995</v>
      </c>
      <c r="L75" s="24">
        <f t="shared" si="7"/>
        <v>143088.534190545</v>
      </c>
      <c r="M75" s="24">
        <f t="shared" si="7"/>
        <v>151250.4856277682</v>
      </c>
      <c r="N75" s="24">
        <f t="shared" si="7"/>
        <v>158670.4414797893</v>
      </c>
      <c r="O75" s="24">
        <f t="shared" si="7"/>
        <v>165415.8558907175</v>
      </c>
      <c r="P75" s="21"/>
    </row>
    <row r="76" spans="1:16" ht="12">
      <c r="A76" s="8">
        <v>25316.7</v>
      </c>
      <c r="C76" s="12">
        <f t="shared" si="8"/>
        <v>25316.70000000002</v>
      </c>
      <c r="D76" s="12">
        <f t="shared" si="7"/>
        <v>48331.88181818186</v>
      </c>
      <c r="E76" s="12">
        <f t="shared" si="7"/>
        <v>69254.77438016537</v>
      </c>
      <c r="F76" s="12">
        <f t="shared" si="7"/>
        <v>88275.58580015032</v>
      </c>
      <c r="G76" s="12">
        <f t="shared" si="7"/>
        <v>105567.23254559122</v>
      </c>
      <c r="H76" s="24">
        <f t="shared" si="7"/>
        <v>121286.91140508294</v>
      </c>
      <c r="I76" s="24">
        <f t="shared" si="7"/>
        <v>135577.5285500754</v>
      </c>
      <c r="J76" s="24">
        <f t="shared" si="7"/>
        <v>148568.99868188673</v>
      </c>
      <c r="K76" s="24">
        <f t="shared" si="7"/>
        <v>160379.4260744425</v>
      </c>
      <c r="L76" s="24">
        <f t="shared" si="7"/>
        <v>171116.1782494932</v>
      </c>
      <c r="M76" s="24">
        <f t="shared" si="7"/>
        <v>180876.86204499385</v>
      </c>
      <c r="N76" s="24">
        <f t="shared" si="7"/>
        <v>189750.21094999442</v>
      </c>
      <c r="O76" s="24">
        <f t="shared" si="7"/>
        <v>197816.89177272216</v>
      </c>
      <c r="P76" s="21"/>
    </row>
    <row r="77" spans="1:16" ht="12">
      <c r="A77" s="8">
        <v>32270</v>
      </c>
      <c r="C77" s="12">
        <f t="shared" si="8"/>
        <v>32270.000000000025</v>
      </c>
      <c r="D77" s="12">
        <f t="shared" si="7"/>
        <v>61606.36363636368</v>
      </c>
      <c r="E77" s="12">
        <f t="shared" si="7"/>
        <v>88275.78512396703</v>
      </c>
      <c r="F77" s="12">
        <f t="shared" si="7"/>
        <v>112520.71374906092</v>
      </c>
      <c r="G77" s="12">
        <f t="shared" si="7"/>
        <v>134561.55795369178</v>
      </c>
      <c r="H77" s="24">
        <f t="shared" si="7"/>
        <v>154598.68904881072</v>
      </c>
      <c r="I77" s="24">
        <f t="shared" si="7"/>
        <v>172814.2627716461</v>
      </c>
      <c r="J77" s="24">
        <f t="shared" si="7"/>
        <v>189373.87524695104</v>
      </c>
      <c r="K77" s="24">
        <f t="shared" si="7"/>
        <v>204428.06840631913</v>
      </c>
      <c r="L77" s="24">
        <f>PV($G$81,L$1,-$A77,0,1)</f>
        <v>218113.69855119925</v>
      </c>
      <c r="M77" s="24">
        <f t="shared" si="7"/>
        <v>230555.18050109022</v>
      </c>
      <c r="N77" s="24">
        <f t="shared" si="7"/>
        <v>241865.61863735475</v>
      </c>
      <c r="O77" s="24">
        <f t="shared" si="7"/>
        <v>252147.83512486794</v>
      </c>
      <c r="P77" s="21"/>
    </row>
    <row r="78" spans="1:16" ht="12">
      <c r="A78" s="8">
        <v>46240</v>
      </c>
      <c r="C78" s="12">
        <f t="shared" si="8"/>
        <v>46240.00000000004</v>
      </c>
      <c r="D78" s="12">
        <f t="shared" si="7"/>
        <v>88276.36363636372</v>
      </c>
      <c r="E78" s="12">
        <f t="shared" si="7"/>
        <v>126491.23966942161</v>
      </c>
      <c r="F78" s="12">
        <f t="shared" si="7"/>
        <v>161232.03606311054</v>
      </c>
      <c r="G78" s="12">
        <f t="shared" si="7"/>
        <v>192814.57823919147</v>
      </c>
      <c r="H78" s="24">
        <f t="shared" si="7"/>
        <v>221525.98021744678</v>
      </c>
      <c r="I78" s="24">
        <f t="shared" si="7"/>
        <v>247627.25474313347</v>
      </c>
      <c r="J78" s="24">
        <f t="shared" si="7"/>
        <v>271355.6861301213</v>
      </c>
      <c r="K78" s="24">
        <f t="shared" si="7"/>
        <v>292926.9873910194</v>
      </c>
      <c r="L78" s="24">
        <f t="shared" si="7"/>
        <v>312537.26126456313</v>
      </c>
      <c r="M78" s="24">
        <f t="shared" si="7"/>
        <v>330364.7829677847</v>
      </c>
      <c r="N78" s="24">
        <f t="shared" si="7"/>
        <v>346571.62087980425</v>
      </c>
      <c r="O78" s="24">
        <f t="shared" si="7"/>
        <v>361305.1098907311</v>
      </c>
      <c r="P78" s="21"/>
    </row>
    <row r="80" spans="1:3" ht="12">
      <c r="A80" s="1" t="s">
        <v>2</v>
      </c>
      <c r="B80" s="9">
        <v>1</v>
      </c>
      <c r="C80" s="14" t="s">
        <v>3</v>
      </c>
    </row>
    <row r="81" spans="2:7" ht="12">
      <c r="B81" s="4">
        <v>2</v>
      </c>
      <c r="C81" s="14" t="s">
        <v>4</v>
      </c>
      <c r="G81" s="13">
        <v>0.1</v>
      </c>
    </row>
    <row r="82" spans="2:3" ht="12">
      <c r="B82" s="4">
        <v>3</v>
      </c>
      <c r="C82" s="14" t="s">
        <v>5</v>
      </c>
    </row>
  </sheetData>
  <sheetProtection/>
  <printOptions/>
  <pageMargins left="0.53" right="0.58" top="0.66" bottom="0.64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Mock</dc:creator>
  <cp:keywords/>
  <dc:description/>
  <cp:lastModifiedBy>rmock</cp:lastModifiedBy>
  <cp:lastPrinted>2006-03-31T07:54:03Z</cp:lastPrinted>
  <dcterms:created xsi:type="dcterms:W3CDTF">2004-11-22T06:18:08Z</dcterms:created>
  <dcterms:modified xsi:type="dcterms:W3CDTF">2015-01-07T23:14:19Z</dcterms:modified>
  <cp:category/>
  <cp:version/>
  <cp:contentType/>
  <cp:contentStatus/>
</cp:coreProperties>
</file>